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7\11_17\"/>
    </mc:Choice>
  </mc:AlternateContent>
  <bookViews>
    <workbookView xWindow="120" yWindow="15" windowWidth="19995" windowHeight="6915" tabRatio="824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'02-01'!$A$1:$Q$105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M73" i="47" l="1"/>
  <c r="E73" i="47" l="1"/>
  <c r="D73" i="47"/>
  <c r="H73" i="47" l="1"/>
  <c r="O73" i="47"/>
  <c r="P73" i="47"/>
  <c r="Q73" i="47" l="1"/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8" i="57"/>
  <c r="M148" i="57"/>
  <c r="K148" i="57"/>
  <c r="J148" i="57"/>
  <c r="H148" i="57"/>
  <c r="G148" i="57"/>
  <c r="E148" i="57"/>
  <c r="D148" i="57"/>
  <c r="N147" i="57"/>
  <c r="M147" i="57"/>
  <c r="K147" i="57"/>
  <c r="J147" i="57"/>
  <c r="H147" i="57"/>
  <c r="G147" i="57"/>
  <c r="E147" i="57"/>
  <c r="D147" i="57"/>
  <c r="N146" i="57"/>
  <c r="M146" i="57"/>
  <c r="K146" i="57"/>
  <c r="J146" i="57"/>
  <c r="H146" i="57"/>
  <c r="G146" i="57"/>
  <c r="E146" i="57"/>
  <c r="D146" i="57"/>
  <c r="D149" i="57"/>
  <c r="N153" i="57"/>
  <c r="K153" i="57"/>
  <c r="H153" i="57"/>
  <c r="G153" i="57"/>
  <c r="E153" i="57"/>
  <c r="D153" i="57"/>
  <c r="O147" i="53"/>
  <c r="L147" i="53"/>
  <c r="I147" i="53"/>
  <c r="H147" i="53"/>
  <c r="G147" i="53"/>
  <c r="F147" i="53"/>
  <c r="D147" i="53"/>
  <c r="K150" i="51"/>
  <c r="N150" i="51"/>
  <c r="M150" i="51"/>
  <c r="J150" i="51"/>
  <c r="I150" i="51"/>
  <c r="H150" i="51"/>
  <c r="F150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P127" i="49"/>
  <c r="Q127" i="49" s="1"/>
  <c r="O127" i="49"/>
  <c r="Q126" i="49"/>
  <c r="P126" i="49"/>
  <c r="O126" i="49"/>
  <c r="P125" i="49"/>
  <c r="O125" i="49"/>
  <c r="Q125" i="49" s="1"/>
  <c r="P124" i="49"/>
  <c r="O124" i="49"/>
  <c r="P123" i="49"/>
  <c r="Q123" i="49" s="1"/>
  <c r="O123" i="49"/>
  <c r="P122" i="49"/>
  <c r="O122" i="49"/>
  <c r="Q122" i="49" s="1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9" i="47"/>
  <c r="P79" i="47"/>
  <c r="O79" i="47"/>
  <c r="P78" i="47"/>
  <c r="O78" i="47"/>
  <c r="Q78" i="47" s="1"/>
  <c r="P77" i="47"/>
  <c r="O77" i="47"/>
  <c r="Q77" i="47" s="1"/>
  <c r="P76" i="47"/>
  <c r="O76" i="47"/>
  <c r="P75" i="47"/>
  <c r="O75" i="47"/>
  <c r="Q75" i="47" s="1"/>
  <c r="P74" i="47"/>
  <c r="O74" i="47"/>
  <c r="Q74" i="47" s="1"/>
  <c r="J149" i="57" l="1"/>
  <c r="D150" i="51"/>
  <c r="M147" i="58"/>
  <c r="L147" i="58"/>
  <c r="O147" i="58"/>
  <c r="K149" i="57"/>
  <c r="L153" i="57"/>
  <c r="J153" i="57"/>
  <c r="N149" i="57"/>
  <c r="F148" i="57"/>
  <c r="I146" i="57"/>
  <c r="I147" i="57"/>
  <c r="M153" i="57"/>
  <c r="F153" i="57"/>
  <c r="I153" i="57"/>
  <c r="M149" i="57"/>
  <c r="O146" i="57"/>
  <c r="O147" i="57"/>
  <c r="O148" i="57"/>
  <c r="L148" i="57"/>
  <c r="P148" i="57" s="1"/>
  <c r="L146" i="57"/>
  <c r="P146" i="57" s="1"/>
  <c r="F146" i="57"/>
  <c r="F147" i="57"/>
  <c r="D151" i="57"/>
  <c r="I148" i="57"/>
  <c r="L147" i="57"/>
  <c r="G149" i="57"/>
  <c r="H149" i="57"/>
  <c r="E149" i="57"/>
  <c r="G150" i="51"/>
  <c r="P147" i="74"/>
  <c r="Q147" i="74" s="1"/>
  <c r="P147" i="53"/>
  <c r="N147" i="53"/>
  <c r="M147" i="53"/>
  <c r="K147" i="53"/>
  <c r="E147" i="53"/>
  <c r="O150" i="51"/>
  <c r="E150" i="51"/>
  <c r="K148" i="51"/>
  <c r="N148" i="51"/>
  <c r="K105" i="49" l="1"/>
  <c r="J151" i="57"/>
  <c r="F147" i="58"/>
  <c r="O153" i="57"/>
  <c r="P153" i="57" s="1"/>
  <c r="P147" i="58"/>
  <c r="Q147" i="58" s="1"/>
  <c r="I147" i="58"/>
  <c r="K151" i="57"/>
  <c r="M151" i="57"/>
  <c r="N151" i="57"/>
  <c r="F149" i="57"/>
  <c r="F151" i="57" s="1"/>
  <c r="O149" i="57"/>
  <c r="P147" i="57"/>
  <c r="E151" i="57"/>
  <c r="I149" i="57"/>
  <c r="G151" i="57"/>
  <c r="L149" i="57"/>
  <c r="H151" i="57"/>
  <c r="F148" i="51"/>
  <c r="Q147" i="53"/>
  <c r="L150" i="51"/>
  <c r="P150" i="51" s="1"/>
  <c r="M148" i="51"/>
  <c r="H148" i="51"/>
  <c r="J148" i="51"/>
  <c r="E148" i="51"/>
  <c r="I148" i="51"/>
  <c r="L148" i="51"/>
  <c r="J105" i="49"/>
  <c r="I105" i="49"/>
  <c r="D105" i="49"/>
  <c r="H105" i="49"/>
  <c r="I151" i="57" l="1"/>
  <c r="P149" i="57"/>
  <c r="O151" i="57"/>
  <c r="L151" i="57"/>
  <c r="G105" i="49"/>
  <c r="G148" i="51"/>
  <c r="D148" i="51"/>
  <c r="O148" i="51"/>
  <c r="P148" i="51" s="1"/>
  <c r="F105" i="49"/>
  <c r="M105" i="49"/>
  <c r="P105" i="49"/>
  <c r="E105" i="49"/>
  <c r="N105" i="49"/>
  <c r="P151" i="57" l="1"/>
  <c r="O105" i="49"/>
  <c r="Q105" i="49" s="1"/>
</calcChain>
</file>

<file path=xl/sharedStrings.xml><?xml version="1.0" encoding="utf-8"?>
<sst xmlns="http://schemas.openxmlformats.org/spreadsheetml/2006/main" count="4082" uniqueCount="347">
  <si>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</si>
  <si>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</si>
  <si>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</si>
  <si>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</si>
  <si>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</si>
  <si>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</si>
  <si>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</si>
  <si>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</si>
  <si>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</si>
  <si>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</si>
  <si>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</si>
  <si>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</si>
  <si>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</si>
  <si>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</si>
  <si>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</si>
  <si>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</si>
  <si>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</si>
  <si>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</si>
  <si>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</si>
  <si>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</si>
  <si>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</si>
  <si>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</si>
  <si>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</si>
  <si>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</si>
  <si>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</si>
  <si>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</si>
  <si>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</si>
  <si>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</si>
  <si>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</si>
  <si>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</si>
  <si>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</si>
  <si>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</si>
  <si>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</si>
  <si>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</si>
  <si>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</si>
  <si>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</si>
  <si>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</si>
  <si>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</si>
  <si>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</si>
  <si>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</si>
  <si>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</si>
  <si>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</si>
  <si>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</si>
  <si>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</si>
  <si>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</si>
  <si>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</si>
  <si>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</si>
  <si>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</si>
  <si>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</si>
  <si>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</si>
  <si>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</si>
  <si>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</si>
  <si>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</si>
  <si>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</si>
  <si>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</si>
  <si>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</si>
  <si>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</si>
  <si>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</si>
  <si>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</si>
  <si>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</si>
  <si>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</si>
  <si>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</si>
  <si>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</si>
  <si>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</si>
  <si>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</si>
  <si>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</si>
  <si>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</si>
  <si>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</si>
  <si>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</si>
  <si>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</si>
  <si>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</si>
  <si>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</si>
  <si>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</si>
  <si>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</si>
  <si>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</si>
  <si>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</si>
  <si>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</si>
  <si>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</si>
  <si>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</si>
  <si>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</si>
  <si>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</si>
  <si>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</si>
  <si>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</si>
  <si>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</si>
  <si>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</si>
  <si>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</si>
  <si>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</si>
  <si>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</si>
  <si>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</si>
  <si>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</si>
  <si>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</si>
  <si>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</si>
  <si>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</si>
  <si>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</si>
  <si>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</si>
  <si>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</si>
  <si>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</si>
  <si>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</si>
  <si>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</si>
  <si>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</si>
  <si>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</si>
  <si>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</si>
  <si>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</si>
  <si>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</si>
  <si>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</si>
  <si>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</si>
  <si>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</si>
  <si>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</si>
  <si>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</si>
  <si>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</si>
  <si>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</si>
  <si>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</si>
  <si>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</si>
  <si>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</si>
  <si>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</si>
  <si>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</si>
  <si>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</si>
  <si>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</si>
  <si>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</si>
  <si>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</si>
  <si>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</si>
  <si>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</si>
  <si>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</si>
  <si>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</si>
  <si>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</si>
  <si>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</si>
  <si>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</si>
  <si>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</si>
  <si>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</si>
  <si>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</si>
  <si>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</si>
  <si>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</si>
  <si>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</si>
  <si>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</si>
  <si>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</si>
  <si>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</si>
  <si>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</si>
  <si>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</si>
  <si>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</si>
  <si>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</si>
  <si>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</si>
  <si>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</si>
  <si>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</si>
  <si>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</si>
  <si>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</si>
  <si>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</si>
  <si>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</si>
  <si>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</si>
  <si>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</si>
  <si>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</si>
  <si>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</si>
  <si>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</si>
  <si>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</si>
  <si>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</si>
  <si>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</si>
  <si>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</si>
  <si>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</si>
  <si>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</si>
  <si>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</si>
  <si>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</si>
  <si>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</si>
  <si>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</si>
  <si>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</si>
  <si>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</si>
  <si>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</si>
  <si>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</si>
  <si>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</si>
  <si>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</si>
  <si>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</si>
  <si>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</si>
  <si>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</si>
  <si>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</si>
  <si>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</si>
  <si>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</si>
  <si>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</si>
  <si>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</si>
  <si>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</si>
  <si>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</si>
  <si>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</si>
  <si>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</si>
  <si>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</si>
  <si>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</si>
  <si>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</si>
  <si>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</si>
  <si>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</si>
  <si>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</si>
  <si>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</si>
  <si>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</si>
  <si>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</si>
  <si>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</si>
  <si>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</si>
  <si>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</si>
  <si>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</si>
  <si>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</si>
  <si>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</si>
  <si>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</si>
  <si>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</si>
  <si>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</si>
  <si>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</si>
  <si>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</si>
  <si>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</si>
  <si>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</si>
  <si>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</si>
  <si>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</si>
  <si>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</si>
  <si>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</si>
  <si>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</si>
  <si>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</si>
  <si>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</si>
  <si>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</si>
  <si>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</si>
  <si>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</si>
  <si>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</si>
  <si>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</si>
  <si>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</si>
  <si>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</si>
  <si>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</si>
  <si>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</si>
  <si>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</si>
  <si>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</si>
  <si>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</si>
  <si>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</si>
  <si>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</si>
  <si>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</si>
  <si>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</si>
  <si>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</si>
  <si>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</si>
  <si>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</si>
  <si>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</si>
  <si>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</si>
  <si>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</si>
  <si>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</si>
  <si>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</si>
  <si>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</si>
  <si>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</si>
  <si>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</si>
  <si>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</si>
  <si>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</si>
  <si>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</si>
  <si>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</si>
  <si>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</si>
  <si>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</si>
  <si>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</si>
  <si>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</si>
  <si>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</si>
  <si>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</si>
  <si>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</si>
  <si>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</si>
  <si>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</si>
  <si>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</si>
  <si>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</si>
  <si>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</si>
  <si>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</si>
  <si>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</si>
  <si>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</si>
  <si>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</si>
  <si>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</si>
  <si>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</si>
  <si>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</si>
  <si>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</si>
  <si>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</si>
  <si>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</si>
  <si>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</si>
  <si>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</si>
  <si>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</si>
  <si>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</si>
  <si>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</si>
  <si>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</si>
  <si>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</si>
  <si>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</si>
  <si>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</si>
  <si>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</si>
  <si>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</si>
  <si>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</si>
  <si>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</si>
  <si>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</si>
  <si>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</si>
  <si>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</si>
  <si>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</si>
  <si>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</si>
  <si>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</si>
  <si>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</si>
  <si>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</si>
  <si>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</si>
  <si>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</si>
  <si>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</si>
  <si>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</si>
  <si>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</si>
  <si>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</si>
  <si>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</si>
  <si>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</si>
  <si>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</si>
  <si>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</si>
  <si>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</si>
  <si>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</si>
  <si>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</si>
  <si>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</si>
  <si>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</si>
  <si>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</si>
  <si>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</si>
  <si>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</si>
  <si>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</si>
  <si>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</si>
  <si>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</si>
  <si>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</si>
  <si>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</si>
  <si>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</si>
  <si>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</si>
  <si>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</si>
  <si>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</si>
  <si>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</si>
  <si>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</si>
  <si>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</si>
  <si>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</si>
  <si>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</si>
  <si>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</si>
  <si>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</si>
  <si>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</si>
  <si>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</si>
  <si>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</si>
  <si>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</si>
  <si>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17/16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</si>
  <si>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</si>
  <si>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</si>
  <si>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</si>
  <si>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</si>
  <si>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</si>
  <si>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</si>
  <si>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</si>
  <si>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</si>
  <si>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</si>
  <si>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</si>
  <si>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</si>
  <si>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</si>
  <si>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</si>
  <si>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</si>
  <si>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</si>
  <si>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</si>
  <si>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30.11.2017.</t>
  </si>
  <si>
    <t>XI-</t>
  </si>
  <si>
    <t>za period od 01.01. do 30.11.2017. godine.</t>
  </si>
  <si>
    <t>Indeks17/16</t>
  </si>
  <si>
    <t>I-XI-2016</t>
  </si>
  <si>
    <t>I-XI-2017</t>
  </si>
  <si>
    <t/>
  </si>
  <si>
    <t>Razlika 17(-)16</t>
  </si>
  <si>
    <t>Razlika u Pričuvi 17(-)16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</si>
</sst>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57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2" customWidth="1"/>
    <col min="11" max="12" width="5.85546875" style="842" customWidth="1"/>
    <col min="13" max="13" width="6.42578125" style="842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338</v>
      </c>
      <c r="E1" s="760" t="s">
        <v>339</v>
      </c>
      <c r="F1" s="761">
        <v>2016</v>
      </c>
      <c r="G1" s="761">
        <v>2017</v>
      </c>
      <c r="H1" s="761" t="s">
        <v>321</v>
      </c>
      <c r="I1" s="760">
        <v>17</v>
      </c>
      <c r="J1" s="760">
        <v>16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13" t="s">
        <v>254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1:19" s="269" customFormat="1" ht="12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31" t="s">
        <v>257</v>
      </c>
      <c r="C7" s="931"/>
      <c r="D7" s="931"/>
      <c r="E7" s="93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915" t="s">
        <v>180</v>
      </c>
      <c r="Q7" s="915"/>
    </row>
    <row r="8" spans="1:19" s="269" customFormat="1" ht="18.600000000000001" customHeight="1" x14ac:dyDescent="0.25">
      <c r="A8" s="916"/>
      <c r="B8" s="917" t="s">
        <v>194</v>
      </c>
      <c r="C8" s="920" t="s">
        <v>191</v>
      </c>
      <c r="D8" s="923" t="s">
        <v>255</v>
      </c>
      <c r="E8" s="924"/>
      <c r="F8" s="924"/>
      <c r="G8" s="924"/>
      <c r="H8" s="928"/>
      <c r="I8" s="923" t="s">
        <v>256</v>
      </c>
      <c r="J8" s="924"/>
      <c r="K8" s="924"/>
      <c r="L8" s="924"/>
      <c r="M8" s="924"/>
      <c r="N8" s="303"/>
      <c r="O8" s="925" t="s">
        <v>238</v>
      </c>
      <c r="P8" s="926"/>
      <c r="Q8" s="927"/>
    </row>
    <row r="9" spans="1:19" s="269" customFormat="1" ht="18" customHeight="1" x14ac:dyDescent="0.25">
      <c r="A9" s="916"/>
      <c r="B9" s="918"/>
      <c r="C9" s="921"/>
      <c r="D9" s="906" t="s">
        <v>162</v>
      </c>
      <c r="E9" s="906"/>
      <c r="F9" s="906" t="s">
        <v>190</v>
      </c>
      <c r="G9" s="906"/>
      <c r="H9" s="906" t="s">
        <v>341</v>
      </c>
      <c r="I9" s="906" t="s">
        <v>162</v>
      </c>
      <c r="J9" s="906"/>
      <c r="K9" s="906" t="s">
        <v>190</v>
      </c>
      <c r="L9" s="906"/>
      <c r="M9" s="906" t="s">
        <v>341</v>
      </c>
      <c r="N9" s="396"/>
      <c r="O9" s="908" t="s">
        <v>239</v>
      </c>
      <c r="P9" s="909"/>
      <c r="Q9" s="929" t="s">
        <v>341</v>
      </c>
    </row>
    <row r="10" spans="1:19" s="269" customFormat="1" ht="16.149999999999999" customHeight="1" x14ac:dyDescent="0.25">
      <c r="A10" s="290"/>
      <c r="B10" s="919"/>
      <c r="C10" s="922"/>
      <c r="D10" s="354" t="s">
        <v>342</v>
      </c>
      <c r="E10" s="354" t="s">
        <v>343</v>
      </c>
      <c r="F10" s="354">
        <v>2016</v>
      </c>
      <c r="G10" s="354">
        <v>2017</v>
      </c>
      <c r="H10" s="906"/>
      <c r="I10" s="354" t="s">
        <v>342</v>
      </c>
      <c r="J10" s="354" t="s">
        <v>343</v>
      </c>
      <c r="K10" s="354">
        <v>2016</v>
      </c>
      <c r="L10" s="354">
        <v>2017</v>
      </c>
      <c r="M10" s="906"/>
      <c r="N10" s="511"/>
      <c r="O10" s="354" t="s">
        <v>342</v>
      </c>
      <c r="P10" s="354" t="s">
        <v>343</v>
      </c>
      <c r="Q10" s="930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2" t="s">
        <v>181</v>
      </c>
      <c r="C12" s="299" t="s">
        <v>323</v>
      </c>
      <c r="D12" s="690">
        <v>25827337.518000007</v>
      </c>
      <c r="E12" s="650">
        <v>27554696.971402515</v>
      </c>
      <c r="F12" s="325">
        <v>8.997042261330393E-2</v>
      </c>
      <c r="G12" s="325">
        <v>9.0303147152488134E-2</v>
      </c>
      <c r="H12" s="397">
        <v>1.0668810500578563</v>
      </c>
      <c r="I12" s="690">
        <v>1417051.03</v>
      </c>
      <c r="J12" s="650">
        <v>1906145.64</v>
      </c>
      <c r="K12" s="327">
        <v>5.1555678281867724E-2</v>
      </c>
      <c r="L12" s="327">
        <v>5.8328087090639455E-2</v>
      </c>
      <c r="M12" s="397">
        <v>1.3451496097497631</v>
      </c>
      <c r="N12" s="378"/>
      <c r="O12" s="376">
        <v>27244388.548000008</v>
      </c>
      <c r="P12" s="380">
        <v>29460842.611402515</v>
      </c>
      <c r="Q12" s="529">
        <v>1.0813545167107528</v>
      </c>
    </row>
    <row r="13" spans="1:19" s="269" customFormat="1" ht="16.149999999999999" customHeight="1" x14ac:dyDescent="0.25">
      <c r="A13" s="292"/>
      <c r="B13" s="802" t="s">
        <v>182</v>
      </c>
      <c r="C13" s="300" t="s">
        <v>7</v>
      </c>
      <c r="D13" s="690">
        <v>5761078.5999999978</v>
      </c>
      <c r="E13" s="650">
        <v>6697308.0964000011</v>
      </c>
      <c r="F13" s="325">
        <v>2.0068916356137001E-2</v>
      </c>
      <c r="G13" s="325">
        <v>2.1948635442532182E-2</v>
      </c>
      <c r="H13" s="397">
        <v>1.1625094121090456</v>
      </c>
      <c r="I13" s="690">
        <v>281119.06000000006</v>
      </c>
      <c r="J13" s="650">
        <v>413985.12</v>
      </c>
      <c r="K13" s="327">
        <v>1.0227778329381033E-2</v>
      </c>
      <c r="L13" s="327">
        <v>1.2667951297566551E-2</v>
      </c>
      <c r="M13" s="397">
        <v>1.4726326987576008</v>
      </c>
      <c r="N13" s="378"/>
      <c r="O13" s="376">
        <v>6042197.6599999983</v>
      </c>
      <c r="P13" s="380">
        <v>7111293.2164000012</v>
      </c>
      <c r="Q13" s="529">
        <v>1.176938196424379</v>
      </c>
    </row>
    <row r="14" spans="1:19" s="269" customFormat="1" ht="16.149999999999999" customHeight="1" x14ac:dyDescent="0.25">
      <c r="A14" s="291"/>
      <c r="B14" s="803" t="s">
        <v>183</v>
      </c>
      <c r="C14" s="300" t="s">
        <v>9</v>
      </c>
      <c r="D14" s="690">
        <v>40258301.620000005</v>
      </c>
      <c r="E14" s="650">
        <v>41321489.119999997</v>
      </c>
      <c r="F14" s="325">
        <v>0.14024118467189722</v>
      </c>
      <c r="G14" s="325">
        <v>0.13542012515818888</v>
      </c>
      <c r="H14" s="397">
        <v>1.0264091493485112</v>
      </c>
      <c r="I14" s="690">
        <v>1715025.1700000002</v>
      </c>
      <c r="J14" s="650">
        <v>1899884.67</v>
      </c>
      <c r="K14" s="327">
        <v>6.2396684408623948E-2</v>
      </c>
      <c r="L14" s="327">
        <v>5.8136501308436644E-2</v>
      </c>
      <c r="M14" s="397">
        <v>1.1077882139770576</v>
      </c>
      <c r="N14" s="378"/>
      <c r="O14" s="376">
        <v>41973326.790000007</v>
      </c>
      <c r="P14" s="380">
        <v>43221373.789999999</v>
      </c>
      <c r="Q14" s="529">
        <v>1.0297342883075291</v>
      </c>
    </row>
    <row r="15" spans="1:19" s="269" customFormat="1" ht="16.149999999999999" customHeight="1" x14ac:dyDescent="0.25">
      <c r="A15" s="291"/>
      <c r="B15" s="803" t="s">
        <v>184</v>
      </c>
      <c r="C15" s="300" t="s">
        <v>11</v>
      </c>
      <c r="D15" s="690">
        <v>6000</v>
      </c>
      <c r="E15" s="650">
        <v>5980</v>
      </c>
      <c r="F15" s="325">
        <v>2.0901207308093671E-5</v>
      </c>
      <c r="G15" s="325">
        <v>1.9597850070074376E-5</v>
      </c>
      <c r="H15" s="397">
        <v>0.9966666666666667</v>
      </c>
      <c r="I15" s="690">
        <v>0</v>
      </c>
      <c r="J15" s="650">
        <v>0</v>
      </c>
      <c r="K15" s="327">
        <v>0</v>
      </c>
      <c r="L15" s="327">
        <v>0</v>
      </c>
      <c r="M15" s="397" t="s">
        <v>344</v>
      </c>
      <c r="N15" s="378"/>
      <c r="O15" s="376">
        <v>6000</v>
      </c>
      <c r="P15" s="380">
        <v>5980</v>
      </c>
      <c r="Q15" s="529">
        <v>0.9966666666666667</v>
      </c>
    </row>
    <row r="16" spans="1:19" ht="16.149999999999999" customHeight="1" x14ac:dyDescent="0.25">
      <c r="A16" s="292"/>
      <c r="B16" s="802" t="s">
        <v>185</v>
      </c>
      <c r="C16" s="300" t="s">
        <v>13</v>
      </c>
      <c r="D16" s="690">
        <v>4898.96</v>
      </c>
      <c r="E16" s="650">
        <v>243.75</v>
      </c>
      <c r="F16" s="325">
        <v>1.7065696425676429E-5</v>
      </c>
      <c r="G16" s="325">
        <v>7.988254104649882E-7</v>
      </c>
      <c r="H16" s="397">
        <v>4.9755458301353757E-2</v>
      </c>
      <c r="I16" s="690">
        <v>0</v>
      </c>
      <c r="J16" s="650">
        <v>0</v>
      </c>
      <c r="K16" s="327">
        <v>0</v>
      </c>
      <c r="L16" s="327">
        <v>0</v>
      </c>
      <c r="M16" s="397" t="s">
        <v>344</v>
      </c>
      <c r="N16" s="378"/>
      <c r="O16" s="376">
        <v>4898.96</v>
      </c>
      <c r="P16" s="380">
        <v>243.75</v>
      </c>
      <c r="Q16" s="529">
        <v>4.9755458301353757E-2</v>
      </c>
    </row>
    <row r="17" spans="1:28" ht="16.149999999999999" customHeight="1" x14ac:dyDescent="0.25">
      <c r="A17" s="291"/>
      <c r="B17" s="803" t="s">
        <v>186</v>
      </c>
      <c r="C17" s="300" t="s">
        <v>15</v>
      </c>
      <c r="D17" s="690">
        <v>9099.1500000000015</v>
      </c>
      <c r="E17" s="650">
        <v>4360.3</v>
      </c>
      <c r="F17" s="325">
        <v>3.1697203412906756E-5</v>
      </c>
      <c r="G17" s="325">
        <v>1.4289716665643029E-5</v>
      </c>
      <c r="H17" s="397">
        <v>0.47919860646324103</v>
      </c>
      <c r="I17" s="690">
        <v>0</v>
      </c>
      <c r="J17" s="650">
        <v>0</v>
      </c>
      <c r="K17" s="327">
        <v>0</v>
      </c>
      <c r="L17" s="327">
        <v>0</v>
      </c>
      <c r="M17" s="397" t="s">
        <v>344</v>
      </c>
      <c r="N17" s="378"/>
      <c r="O17" s="376">
        <v>9099.1500000000015</v>
      </c>
      <c r="P17" s="380">
        <v>4360.3</v>
      </c>
      <c r="Q17" s="529">
        <v>0.47919860646324103</v>
      </c>
    </row>
    <row r="18" spans="1:28" ht="16.149999999999999" customHeight="1" x14ac:dyDescent="0.25">
      <c r="A18" s="291"/>
      <c r="B18" s="803" t="s">
        <v>187</v>
      </c>
      <c r="C18" s="300" t="s">
        <v>17</v>
      </c>
      <c r="D18" s="690">
        <v>2621600.2299999995</v>
      </c>
      <c r="E18" s="650">
        <v>2597910.87</v>
      </c>
      <c r="F18" s="325">
        <v>9.1324349810293394E-3</v>
      </c>
      <c r="G18" s="325">
        <v>8.5139578136582753E-3</v>
      </c>
      <c r="H18" s="397">
        <v>0.9909637786383626</v>
      </c>
      <c r="I18" s="690">
        <v>217398.56</v>
      </c>
      <c r="J18" s="650">
        <v>478413.49</v>
      </c>
      <c r="K18" s="327">
        <v>7.9094753689295978E-3</v>
      </c>
      <c r="L18" s="327">
        <v>1.4639460450701327E-2</v>
      </c>
      <c r="M18" s="397">
        <v>2.2006286058196523</v>
      </c>
      <c r="N18" s="378"/>
      <c r="O18" s="376">
        <v>2838998.7899999996</v>
      </c>
      <c r="P18" s="380">
        <v>3076324.3600000003</v>
      </c>
      <c r="Q18" s="529">
        <v>1.0835948119583385</v>
      </c>
    </row>
    <row r="19" spans="1:28" ht="16.149999999999999" customHeight="1" x14ac:dyDescent="0.25">
      <c r="A19" s="292"/>
      <c r="B19" s="802" t="s">
        <v>188</v>
      </c>
      <c r="C19" s="300" t="s">
        <v>19</v>
      </c>
      <c r="D19" s="690">
        <v>16423777.150099998</v>
      </c>
      <c r="E19" s="650">
        <v>19114862.719999995</v>
      </c>
      <c r="F19" s="325">
        <v>5.7212795166028653E-2</v>
      </c>
      <c r="G19" s="325">
        <v>6.2643848444249833E-2</v>
      </c>
      <c r="H19" s="397">
        <v>1.1638530251175268</v>
      </c>
      <c r="I19" s="690">
        <v>714959.62</v>
      </c>
      <c r="J19" s="650">
        <v>1059686.69</v>
      </c>
      <c r="K19" s="327">
        <v>2.6011927145098226E-2</v>
      </c>
      <c r="L19" s="327">
        <v>3.2426429673606393E-2</v>
      </c>
      <c r="M19" s="397">
        <v>1.4821629926456545</v>
      </c>
      <c r="N19" s="378"/>
      <c r="O19" s="376">
        <v>17138736.770099998</v>
      </c>
      <c r="P19" s="380">
        <v>20174549.409999996</v>
      </c>
      <c r="Q19" s="529">
        <v>1.1771316451511313</v>
      </c>
    </row>
    <row r="20" spans="1:28" ht="16.149999999999999" customHeight="1" x14ac:dyDescent="0.25">
      <c r="A20" s="291"/>
      <c r="B20" s="803" t="s">
        <v>189</v>
      </c>
      <c r="C20" s="300" t="s">
        <v>324</v>
      </c>
      <c r="D20" s="690">
        <v>14020978.320000002</v>
      </c>
      <c r="E20" s="650">
        <v>12598160.729999999</v>
      </c>
      <c r="F20" s="325">
        <v>4.8842562421434491E-2</v>
      </c>
      <c r="G20" s="325">
        <v>4.1287101194855978E-2</v>
      </c>
      <c r="H20" s="397">
        <v>0.89852223164980949</v>
      </c>
      <c r="I20" s="690">
        <v>2837353.7199999997</v>
      </c>
      <c r="J20" s="650">
        <v>2963688.77</v>
      </c>
      <c r="K20" s="327">
        <v>0.10322965966877042</v>
      </c>
      <c r="L20" s="327">
        <v>9.0688923793939544E-2</v>
      </c>
      <c r="M20" s="397">
        <v>1.0445256610444751</v>
      </c>
      <c r="N20" s="378"/>
      <c r="O20" s="376">
        <v>16858332.040000003</v>
      </c>
      <c r="P20" s="380">
        <v>15561849.499999998</v>
      </c>
      <c r="Q20" s="529">
        <v>0.92309544402590826</v>
      </c>
    </row>
    <row r="21" spans="1:28" ht="16.149999999999999" customHeight="1" x14ac:dyDescent="0.25">
      <c r="A21" s="291"/>
      <c r="B21" s="803" t="s">
        <v>199</v>
      </c>
      <c r="C21" s="300" t="s">
        <v>325</v>
      </c>
      <c r="D21" s="690">
        <v>165500619.23999998</v>
      </c>
      <c r="E21" s="650">
        <v>177080766.89500099</v>
      </c>
      <c r="F21" s="325">
        <v>0.57652712539218587</v>
      </c>
      <c r="G21" s="325">
        <v>0.5803348361040167</v>
      </c>
      <c r="H21" s="397">
        <v>1.0699704188913524</v>
      </c>
      <c r="I21" s="690">
        <v>20032588.640000001</v>
      </c>
      <c r="J21" s="650">
        <v>23390233.509999998</v>
      </c>
      <c r="K21" s="327">
        <v>0.72883310001675672</v>
      </c>
      <c r="L21" s="327">
        <v>0.71574151975169809</v>
      </c>
      <c r="M21" s="397">
        <v>1.1676091358106178</v>
      </c>
      <c r="N21" s="378"/>
      <c r="O21" s="376">
        <v>185533207.88</v>
      </c>
      <c r="P21" s="380">
        <v>200471000.40500098</v>
      </c>
      <c r="Q21" s="529">
        <v>1.0805127701703003</v>
      </c>
    </row>
    <row r="22" spans="1:28" ht="16.149999999999999" customHeight="1" x14ac:dyDescent="0.25">
      <c r="A22" s="292"/>
      <c r="B22" s="802" t="s">
        <v>200</v>
      </c>
      <c r="C22" s="300" t="s">
        <v>326</v>
      </c>
      <c r="D22" s="690">
        <v>41595.689999999995</v>
      </c>
      <c r="E22" s="650">
        <v>19008.400000000001</v>
      </c>
      <c r="F22" s="325">
        <v>1.4490002330219977E-4</v>
      </c>
      <c r="G22" s="325">
        <v>6.2294945363211009E-5</v>
      </c>
      <c r="H22" s="397">
        <v>0.45698003807606036</v>
      </c>
      <c r="I22" s="690">
        <v>0</v>
      </c>
      <c r="J22" s="650">
        <v>6219.32</v>
      </c>
      <c r="K22" s="327">
        <v>0</v>
      </c>
      <c r="L22" s="327">
        <v>1.9031129153623108E-4</v>
      </c>
      <c r="M22" s="397" t="s">
        <v>344</v>
      </c>
      <c r="N22" s="378"/>
      <c r="O22" s="376">
        <v>41595.689999999995</v>
      </c>
      <c r="P22" s="380">
        <v>25227.72</v>
      </c>
      <c r="Q22" s="529">
        <v>0.60649841365776125</v>
      </c>
    </row>
    <row r="23" spans="1:28" s="274" customFormat="1" ht="16.149999999999999" customHeight="1" x14ac:dyDescent="0.25">
      <c r="A23" s="291"/>
      <c r="B23" s="803" t="s">
        <v>201</v>
      </c>
      <c r="C23" s="300" t="s">
        <v>327</v>
      </c>
      <c r="D23" s="690">
        <v>27229.260000000002</v>
      </c>
      <c r="E23" s="650">
        <v>24319.010000000002</v>
      </c>
      <c r="F23" s="325">
        <v>9.4854068017663777E-5</v>
      </c>
      <c r="G23" s="325">
        <v>7.9699048801444735E-5</v>
      </c>
      <c r="H23" s="397">
        <v>0.89312048876833228</v>
      </c>
      <c r="I23" s="690">
        <v>0</v>
      </c>
      <c r="J23" s="650">
        <v>0</v>
      </c>
      <c r="K23" s="327">
        <v>0</v>
      </c>
      <c r="L23" s="327">
        <v>0</v>
      </c>
      <c r="M23" s="397" t="s">
        <v>344</v>
      </c>
      <c r="N23" s="378"/>
      <c r="O23" s="376">
        <v>27229.260000000002</v>
      </c>
      <c r="P23" s="380">
        <v>24319.010000000002</v>
      </c>
      <c r="Q23" s="529">
        <v>0.89312048876833228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3" t="s">
        <v>202</v>
      </c>
      <c r="C24" s="300" t="s">
        <v>328</v>
      </c>
      <c r="D24" s="690">
        <v>5142629.59</v>
      </c>
      <c r="E24" s="650">
        <v>4794935.0799999991</v>
      </c>
      <c r="F24" s="325">
        <v>1.7914527861554459E-2</v>
      </c>
      <c r="G24" s="325">
        <v>1.5714116855113723E-2</v>
      </c>
      <c r="H24" s="397">
        <v>0.9323897426569272</v>
      </c>
      <c r="I24" s="690">
        <v>263315.46000000002</v>
      </c>
      <c r="J24" s="650">
        <v>549572.03</v>
      </c>
      <c r="K24" s="327">
        <v>9.58004112413793E-3</v>
      </c>
      <c r="L24" s="327">
        <v>1.6816912913548161E-2</v>
      </c>
      <c r="M24" s="397">
        <v>2.087124052647725</v>
      </c>
      <c r="N24" s="378"/>
      <c r="O24" s="376">
        <v>5405945.0499999998</v>
      </c>
      <c r="P24" s="380">
        <v>5344507.1099999994</v>
      </c>
      <c r="Q24" s="529">
        <v>0.98863511570469986</v>
      </c>
    </row>
    <row r="25" spans="1:28" s="266" customFormat="1" ht="16.149999999999999" customHeight="1" x14ac:dyDescent="0.25">
      <c r="A25" s="275"/>
      <c r="B25" s="802" t="s">
        <v>203</v>
      </c>
      <c r="C25" s="326" t="s">
        <v>31</v>
      </c>
      <c r="D25" s="690">
        <v>9204123.5799999982</v>
      </c>
      <c r="E25" s="650">
        <v>10659376.290000001</v>
      </c>
      <c r="F25" s="325">
        <v>3.2062882505815536E-2</v>
      </c>
      <c r="G25" s="325">
        <v>3.4933253908348776E-2</v>
      </c>
      <c r="H25" s="398">
        <v>1.1581087756320634</v>
      </c>
      <c r="I25" s="690">
        <v>3000</v>
      </c>
      <c r="J25" s="650">
        <v>1500</v>
      </c>
      <c r="K25" s="327">
        <v>1.0914711719704489E-4</v>
      </c>
      <c r="L25" s="327">
        <v>4.5900024006538759E-5</v>
      </c>
      <c r="M25" s="397">
        <v>0.5</v>
      </c>
      <c r="N25" s="378"/>
      <c r="O25" s="376">
        <v>9207123.5799999982</v>
      </c>
      <c r="P25" s="380">
        <v>10660876.290000001</v>
      </c>
      <c r="Q25" s="530">
        <v>1.1578943409815732</v>
      </c>
    </row>
    <row r="26" spans="1:28" s="266" customFormat="1" ht="16.149999999999999" customHeight="1" x14ac:dyDescent="0.25">
      <c r="A26" s="275"/>
      <c r="B26" s="802" t="s">
        <v>204</v>
      </c>
      <c r="C26" s="326" t="s">
        <v>116</v>
      </c>
      <c r="D26" s="690">
        <v>144724.31999999998</v>
      </c>
      <c r="E26" s="650">
        <v>180315.06</v>
      </c>
      <c r="F26" s="325">
        <v>5.0415216914048103E-4</v>
      </c>
      <c r="G26" s="325">
        <v>5.9093436643084703E-4</v>
      </c>
      <c r="H26" s="397">
        <v>1.2459209343668018</v>
      </c>
      <c r="I26" s="690">
        <v>0</v>
      </c>
      <c r="J26" s="650">
        <v>0</v>
      </c>
      <c r="K26" s="327">
        <v>0</v>
      </c>
      <c r="L26" s="327">
        <v>0</v>
      </c>
      <c r="M26" s="397" t="s">
        <v>344</v>
      </c>
      <c r="N26" s="378"/>
      <c r="O26" s="376">
        <v>144724.31999999998</v>
      </c>
      <c r="P26" s="380">
        <v>180315.06</v>
      </c>
      <c r="Q26" s="529">
        <v>1.2459209343668018</v>
      </c>
    </row>
    <row r="27" spans="1:28" s="266" customFormat="1" ht="16.149999999999999" customHeight="1" x14ac:dyDescent="0.25">
      <c r="A27" s="275"/>
      <c r="B27" s="803" t="s">
        <v>205</v>
      </c>
      <c r="C27" s="326" t="s">
        <v>196</v>
      </c>
      <c r="D27" s="690">
        <v>1842744.96</v>
      </c>
      <c r="E27" s="650">
        <v>1715863.8000000003</v>
      </c>
      <c r="F27" s="325">
        <v>6.4192657374841288E-3</v>
      </c>
      <c r="G27" s="325">
        <v>5.6232845306133936E-3</v>
      </c>
      <c r="H27" s="397">
        <v>0.93114556666593751</v>
      </c>
      <c r="I27" s="690">
        <v>3702.91</v>
      </c>
      <c r="J27" s="650">
        <v>10088.73000000004</v>
      </c>
      <c r="K27" s="327">
        <v>1.347206505800365E-4</v>
      </c>
      <c r="L27" s="327">
        <v>3.087152994636597E-4</v>
      </c>
      <c r="M27" s="397">
        <v>2.7245409691296953</v>
      </c>
      <c r="N27" s="378"/>
      <c r="O27" s="376">
        <v>1846447.8699999999</v>
      </c>
      <c r="P27" s="380">
        <v>1725952.5300000003</v>
      </c>
      <c r="Q27" s="529">
        <v>0.93474208399937142</v>
      </c>
    </row>
    <row r="28" spans="1:28" s="266" customFormat="1" ht="16.149999999999999" customHeight="1" x14ac:dyDescent="0.25">
      <c r="A28" s="275"/>
      <c r="B28" s="803" t="s">
        <v>206</v>
      </c>
      <c r="C28" s="326" t="s">
        <v>37</v>
      </c>
      <c r="D28" s="690">
        <v>2085</v>
      </c>
      <c r="E28" s="650">
        <v>2230</v>
      </c>
      <c r="F28" s="325">
        <v>7.2631695395625501E-6</v>
      </c>
      <c r="G28" s="325">
        <v>7.3082283706130206E-6</v>
      </c>
      <c r="H28" s="397">
        <v>1.0695443645083933</v>
      </c>
      <c r="I28" s="690">
        <v>0</v>
      </c>
      <c r="J28" s="650">
        <v>0</v>
      </c>
      <c r="K28" s="327">
        <v>0</v>
      </c>
      <c r="L28" s="327">
        <v>0</v>
      </c>
      <c r="M28" s="397" t="s">
        <v>344</v>
      </c>
      <c r="N28" s="378"/>
      <c r="O28" s="376">
        <v>2085</v>
      </c>
      <c r="P28" s="380">
        <v>2230</v>
      </c>
      <c r="Q28" s="529">
        <v>1.0695443645083933</v>
      </c>
    </row>
    <row r="29" spans="1:28" s="266" customFormat="1" ht="16.149999999999999" customHeight="1" x14ac:dyDescent="0.25">
      <c r="A29" s="275"/>
      <c r="B29" s="802" t="s">
        <v>207</v>
      </c>
      <c r="C29" s="326" t="s">
        <v>39</v>
      </c>
      <c r="D29" s="690">
        <v>225933.96</v>
      </c>
      <c r="E29" s="650">
        <v>763684.12999999977</v>
      </c>
      <c r="F29" s="325">
        <v>7.8704875598309041E-4</v>
      </c>
      <c r="G29" s="325">
        <v>2.5027704148219373E-3</v>
      </c>
      <c r="H29" s="397">
        <v>3.3801210318271755</v>
      </c>
      <c r="I29" s="690">
        <v>324</v>
      </c>
      <c r="J29" s="650">
        <v>303.5</v>
      </c>
      <c r="K29" s="327">
        <v>1.1787888657280848E-5</v>
      </c>
      <c r="L29" s="327">
        <v>9.2871048573230089E-6</v>
      </c>
      <c r="M29" s="397">
        <v>0.93672839506172845</v>
      </c>
      <c r="N29" s="378"/>
      <c r="O29" s="376">
        <v>226257.96</v>
      </c>
      <c r="P29" s="380">
        <v>763987.62999999977</v>
      </c>
      <c r="Q29" s="529">
        <v>3.3766221086763082</v>
      </c>
    </row>
    <row r="30" spans="1:28" s="266" customFormat="1" ht="19.149999999999999" customHeight="1" x14ac:dyDescent="0.25">
      <c r="A30" s="275"/>
      <c r="B30" s="905" t="s">
        <v>224</v>
      </c>
      <c r="C30" s="905"/>
      <c r="D30" s="650">
        <v>287064757.1480999</v>
      </c>
      <c r="E30" s="651">
        <v>305135511.22280347</v>
      </c>
      <c r="F30" s="907"/>
      <c r="G30" s="907"/>
      <c r="H30" s="399">
        <v>1.0629500961881597</v>
      </c>
      <c r="I30" s="377">
        <v>27485838.170000002</v>
      </c>
      <c r="J30" s="389">
        <v>32679721.469999999</v>
      </c>
      <c r="K30" s="910"/>
      <c r="L30" s="911"/>
      <c r="M30" s="399">
        <v>1.1889657964176246</v>
      </c>
      <c r="N30" s="387"/>
      <c r="O30" s="386">
        <v>314550595.31809998</v>
      </c>
      <c r="P30" s="389">
        <v>337815232.6928035</v>
      </c>
      <c r="Q30" s="531">
        <v>1.0739615111876561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4" t="s">
        <v>103</v>
      </c>
      <c r="C32" s="328" t="s">
        <v>41</v>
      </c>
      <c r="D32" s="690">
        <v>78976977.81700018</v>
      </c>
      <c r="E32" s="650">
        <v>85060494.504000068</v>
      </c>
      <c r="F32" s="325">
        <v>0.92748616745453372</v>
      </c>
      <c r="G32" s="325">
        <v>0.92624597397507225</v>
      </c>
      <c r="H32" s="397">
        <v>1.0770289881324173</v>
      </c>
      <c r="I32" s="690">
        <v>1653494.3199999998</v>
      </c>
      <c r="J32" s="650">
        <v>2596143.8699999996</v>
      </c>
      <c r="K32" s="327">
        <v>0.90101360264390951</v>
      </c>
      <c r="L32" s="327">
        <v>0.93821629711955501</v>
      </c>
      <c r="M32" s="397">
        <v>1.5700954267565914</v>
      </c>
      <c r="N32" s="391"/>
      <c r="O32" s="376">
        <v>80630472.137000173</v>
      </c>
      <c r="P32" s="380">
        <v>87656638.374000072</v>
      </c>
      <c r="Q32" s="530">
        <v>1.0871403335585292</v>
      </c>
    </row>
    <row r="33" spans="1:17" s="266" customFormat="1" ht="16.149999999999999" customHeight="1" x14ac:dyDescent="0.25">
      <c r="A33" s="275"/>
      <c r="B33" s="804" t="s">
        <v>329</v>
      </c>
      <c r="C33" s="328" t="s">
        <v>330</v>
      </c>
      <c r="D33" s="690">
        <v>0</v>
      </c>
      <c r="E33" s="650">
        <v>0</v>
      </c>
      <c r="F33" s="325">
        <v>0</v>
      </c>
      <c r="G33" s="325">
        <v>0</v>
      </c>
      <c r="H33" s="397" t="s">
        <v>344</v>
      </c>
      <c r="I33" s="690">
        <v>0</v>
      </c>
      <c r="J33" s="650">
        <v>0</v>
      </c>
      <c r="K33" s="327">
        <v>0</v>
      </c>
      <c r="L33" s="327">
        <v>0</v>
      </c>
      <c r="M33" s="397" t="s">
        <v>344</v>
      </c>
      <c r="N33" s="391"/>
      <c r="O33" s="376">
        <v>0</v>
      </c>
      <c r="P33" s="380">
        <v>0</v>
      </c>
      <c r="Q33" s="530" t="s">
        <v>344</v>
      </c>
    </row>
    <row r="34" spans="1:17" s="266" customFormat="1" ht="16.149999999999999" customHeight="1" x14ac:dyDescent="0.25">
      <c r="A34" s="275"/>
      <c r="B34" s="804" t="s">
        <v>101</v>
      </c>
      <c r="C34" s="328" t="s">
        <v>42</v>
      </c>
      <c r="D34" s="690">
        <v>421177.28</v>
      </c>
      <c r="E34" s="650">
        <v>404231.66000000003</v>
      </c>
      <c r="F34" s="325">
        <v>4.9462021976996789E-3</v>
      </c>
      <c r="G34" s="325">
        <v>4.4017842808408885E-3</v>
      </c>
      <c r="H34" s="397">
        <v>0.95976606335460457</v>
      </c>
      <c r="I34" s="690">
        <v>58973.18</v>
      </c>
      <c r="J34" s="650">
        <v>13202.93</v>
      </c>
      <c r="K34" s="327">
        <v>3.2135361294236414E-2</v>
      </c>
      <c r="L34" s="327">
        <v>4.771385838385254E-3</v>
      </c>
      <c r="M34" s="397">
        <v>0.22388024522333713</v>
      </c>
      <c r="N34" s="391"/>
      <c r="O34" s="376">
        <v>480150.46</v>
      </c>
      <c r="P34" s="380">
        <v>417434.59</v>
      </c>
      <c r="Q34" s="530">
        <v>0.86938288052457557</v>
      </c>
    </row>
    <row r="35" spans="1:17" s="266" customFormat="1" ht="16.149999999999999" customHeight="1" x14ac:dyDescent="0.25">
      <c r="A35" s="275"/>
      <c r="B35" s="804" t="s">
        <v>102</v>
      </c>
      <c r="C35" s="329" t="s">
        <v>83</v>
      </c>
      <c r="D35" s="690">
        <v>5753495.232999716</v>
      </c>
      <c r="E35" s="650">
        <v>6368865.4455320165</v>
      </c>
      <c r="F35" s="325">
        <v>6.7567630347766666E-2</v>
      </c>
      <c r="G35" s="325">
        <v>6.935224174408687E-2</v>
      </c>
      <c r="H35" s="397">
        <v>1.1069558916122475</v>
      </c>
      <c r="I35" s="690">
        <v>38763.18</v>
      </c>
      <c r="J35" s="650">
        <v>50841.99</v>
      </c>
      <c r="K35" s="327">
        <v>2.1122632257808024E-2</v>
      </c>
      <c r="L35" s="327">
        <v>1.8373705766926336E-2</v>
      </c>
      <c r="M35" s="397">
        <v>1.3116052398177858</v>
      </c>
      <c r="N35" s="391"/>
      <c r="O35" s="376">
        <v>5792258.4129997157</v>
      </c>
      <c r="P35" s="380">
        <v>6419707.4355320167</v>
      </c>
      <c r="Q35" s="530">
        <v>1.1083254540446781</v>
      </c>
    </row>
    <row r="36" spans="1:17" s="266" customFormat="1" ht="16.149999999999999" customHeight="1" x14ac:dyDescent="0.25">
      <c r="A36" s="275"/>
      <c r="B36" s="804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344</v>
      </c>
      <c r="I36" s="690">
        <v>83918.44</v>
      </c>
      <c r="J36" s="650">
        <v>106917.13</v>
      </c>
      <c r="K36" s="327">
        <v>4.5728403804046192E-2</v>
      </c>
      <c r="L36" s="327">
        <v>3.8638611275133267E-2</v>
      </c>
      <c r="M36" s="397">
        <v>1.2740600278079526</v>
      </c>
      <c r="N36" s="391"/>
      <c r="O36" s="376">
        <v>83918.44</v>
      </c>
      <c r="P36" s="380">
        <v>106917.13</v>
      </c>
      <c r="Q36" s="530">
        <v>1.2740600278079526</v>
      </c>
    </row>
    <row r="37" spans="1:17" s="266" customFormat="1" ht="19.149999999999999" customHeight="1" x14ac:dyDescent="0.25">
      <c r="A37" s="275"/>
      <c r="B37" s="905" t="s">
        <v>225</v>
      </c>
      <c r="C37" s="905"/>
      <c r="D37" s="377">
        <v>85151650.329999894</v>
      </c>
      <c r="E37" s="389">
        <v>91833591.609532088</v>
      </c>
      <c r="F37" s="907"/>
      <c r="G37" s="907"/>
      <c r="H37" s="399">
        <v>1.0784710719479511</v>
      </c>
      <c r="I37" s="377">
        <v>1835149.1199999996</v>
      </c>
      <c r="J37" s="389">
        <v>2767105.92</v>
      </c>
      <c r="K37" s="910"/>
      <c r="L37" s="911"/>
      <c r="M37" s="399">
        <v>1.5078370960938587</v>
      </c>
      <c r="N37" s="395"/>
      <c r="O37" s="386">
        <v>86986799.449999884</v>
      </c>
      <c r="P37" s="389">
        <v>94600697.52953209</v>
      </c>
      <c r="Q37" s="531">
        <v>1.087529350748313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912" t="s">
        <v>198</v>
      </c>
      <c r="C39" s="912"/>
      <c r="D39" s="650">
        <v>372216407.47809982</v>
      </c>
      <c r="E39" s="389">
        <v>396969102.83233559</v>
      </c>
      <c r="F39" s="907"/>
      <c r="G39" s="907"/>
      <c r="H39" s="399">
        <v>1.0665008174194797</v>
      </c>
      <c r="I39" s="650">
        <v>29320987.290000003</v>
      </c>
      <c r="J39" s="389">
        <v>35446827.390000001</v>
      </c>
      <c r="K39" s="910"/>
      <c r="L39" s="911"/>
      <c r="M39" s="399">
        <v>1.2089233912696122</v>
      </c>
      <c r="N39" s="395"/>
      <c r="O39" s="386">
        <v>401537394.76809984</v>
      </c>
      <c r="P39" s="389">
        <v>432415930.22233558</v>
      </c>
      <c r="Q39" s="531">
        <v>1.0769007715260717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4"/>
      <c r="G40" s="834"/>
      <c r="H40" s="835"/>
      <c r="I40" s="711"/>
      <c r="J40" s="712"/>
      <c r="K40" s="836"/>
      <c r="L40" s="836"/>
      <c r="M40" s="835"/>
      <c r="N40" s="711"/>
      <c r="O40" s="712"/>
      <c r="P40" s="712"/>
      <c r="Q40" s="837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888" t="s">
        <v>194</v>
      </c>
      <c r="C42" s="891" t="s">
        <v>191</v>
      </c>
      <c r="D42" s="894" t="s">
        <v>320</v>
      </c>
      <c r="E42" s="895"/>
      <c r="F42" s="895"/>
      <c r="G42" s="895"/>
      <c r="H42" s="896"/>
      <c r="I42" s="894"/>
      <c r="J42" s="895"/>
      <c r="K42" s="895"/>
      <c r="L42" s="895"/>
      <c r="M42" s="895"/>
      <c r="N42" s="808"/>
      <c r="O42" s="897" t="s">
        <v>81</v>
      </c>
      <c r="P42" s="898"/>
      <c r="Q42" s="899"/>
    </row>
    <row r="43" spans="1:17" s="266" customFormat="1" ht="19.149999999999999" customHeight="1" x14ac:dyDescent="0.25">
      <c r="A43" s="275"/>
      <c r="B43" s="889"/>
      <c r="C43" s="892"/>
      <c r="D43" s="900" t="s">
        <v>162</v>
      </c>
      <c r="E43" s="900"/>
      <c r="F43" s="900" t="s">
        <v>190</v>
      </c>
      <c r="G43" s="900"/>
      <c r="H43" s="900" t="s">
        <v>341</v>
      </c>
      <c r="I43" s="900" t="s">
        <v>162</v>
      </c>
      <c r="J43" s="900"/>
      <c r="K43" s="900" t="s">
        <v>190</v>
      </c>
      <c r="L43" s="900"/>
      <c r="M43" s="900" t="s">
        <v>341</v>
      </c>
      <c r="N43" s="809"/>
      <c r="O43" s="901" t="s">
        <v>239</v>
      </c>
      <c r="P43" s="902"/>
      <c r="Q43" s="903" t="s">
        <v>341</v>
      </c>
    </row>
    <row r="44" spans="1:17" s="266" customFormat="1" ht="19.149999999999999" customHeight="1" x14ac:dyDescent="0.25">
      <c r="A44" s="275"/>
      <c r="B44" s="890"/>
      <c r="C44" s="893"/>
      <c r="D44" s="810" t="s">
        <v>342</v>
      </c>
      <c r="E44" s="810" t="s">
        <v>343</v>
      </c>
      <c r="F44" s="810">
        <v>2016</v>
      </c>
      <c r="G44" s="810">
        <v>2017</v>
      </c>
      <c r="H44" s="900"/>
      <c r="I44" s="810" t="s">
        <v>342</v>
      </c>
      <c r="J44" s="810" t="s">
        <v>343</v>
      </c>
      <c r="K44" s="810">
        <v>2016</v>
      </c>
      <c r="L44" s="810">
        <v>2017</v>
      </c>
      <c r="M44" s="900"/>
      <c r="N44" s="811"/>
      <c r="O44" s="810" t="s">
        <v>342</v>
      </c>
      <c r="P44" s="810" t="s">
        <v>343</v>
      </c>
      <c r="Q44" s="904"/>
    </row>
    <row r="45" spans="1:17" s="266" customFormat="1" ht="6" customHeight="1" x14ac:dyDescent="0.25">
      <c r="A45" s="275"/>
      <c r="B45" s="812"/>
      <c r="C45" s="813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1"/>
      <c r="O45" s="810"/>
      <c r="P45" s="810"/>
      <c r="Q45" s="814"/>
    </row>
    <row r="46" spans="1:17" s="266" customFormat="1" ht="16.350000000000001" customHeight="1" x14ac:dyDescent="0.25">
      <c r="A46" s="275"/>
      <c r="B46" s="815" t="s">
        <v>181</v>
      </c>
      <c r="C46" s="878" t="s">
        <v>323</v>
      </c>
      <c r="D46" s="690">
        <v>2864696.0299999993</v>
      </c>
      <c r="E46" s="650">
        <v>2955807.4199999943</v>
      </c>
      <c r="F46" s="325">
        <v>9.9792675996171511E-3</v>
      </c>
      <c r="G46" s="325">
        <v>9.686868002202885E-3</v>
      </c>
      <c r="H46" s="397">
        <v>1.031804906714656</v>
      </c>
      <c r="I46" s="843"/>
      <c r="J46" s="844"/>
      <c r="K46" s="845"/>
      <c r="L46" s="845"/>
      <c r="M46" s="846"/>
      <c r="N46" s="817"/>
      <c r="O46" s="818">
        <v>2864696.0299999993</v>
      </c>
      <c r="P46" s="819">
        <v>2955807.4199999943</v>
      </c>
      <c r="Q46" s="820">
        <v>1.031804906714656</v>
      </c>
    </row>
    <row r="47" spans="1:17" s="266" customFormat="1" ht="16.350000000000001" customHeight="1" x14ac:dyDescent="0.25">
      <c r="A47" s="275"/>
      <c r="B47" s="815" t="s">
        <v>182</v>
      </c>
      <c r="C47" s="877" t="s">
        <v>7</v>
      </c>
      <c r="D47" s="690">
        <v>334383.02999999985</v>
      </c>
      <c r="E47" s="650">
        <v>486595.70000000007</v>
      </c>
      <c r="F47" s="325">
        <v>1.1648348383897502E-3</v>
      </c>
      <c r="G47" s="325">
        <v>1.5946872196225571E-3</v>
      </c>
      <c r="H47" s="397">
        <v>1.455204529966728</v>
      </c>
      <c r="I47" s="847"/>
      <c r="J47" s="838"/>
      <c r="K47" s="848"/>
      <c r="L47" s="848"/>
      <c r="M47" s="849"/>
      <c r="N47" s="817"/>
      <c r="O47" s="818">
        <v>334383.02999999985</v>
      </c>
      <c r="P47" s="819">
        <v>486595.70000000007</v>
      </c>
      <c r="Q47" s="820">
        <v>1.455204529966728</v>
      </c>
    </row>
    <row r="48" spans="1:17" s="266" customFormat="1" ht="16.350000000000001" customHeight="1" x14ac:dyDescent="0.25">
      <c r="A48" s="275"/>
      <c r="B48" s="821" t="s">
        <v>183</v>
      </c>
      <c r="C48" s="877" t="s">
        <v>9</v>
      </c>
      <c r="D48" s="690">
        <v>3987024.1999999997</v>
      </c>
      <c r="E48" s="650">
        <v>4357623.0299999993</v>
      </c>
      <c r="F48" s="325">
        <v>1.3888936557764384E-2</v>
      </c>
      <c r="G48" s="325">
        <v>1.428094361268281E-2</v>
      </c>
      <c r="H48" s="397">
        <v>1.0929512366641767</v>
      </c>
      <c r="I48" s="847"/>
      <c r="J48" s="838"/>
      <c r="K48" s="848"/>
      <c r="L48" s="848"/>
      <c r="M48" s="849"/>
      <c r="N48" s="817"/>
      <c r="O48" s="818">
        <v>3987024.1999999997</v>
      </c>
      <c r="P48" s="819">
        <v>4357623.0299999993</v>
      </c>
      <c r="Q48" s="820">
        <v>1.0929512366641767</v>
      </c>
    </row>
    <row r="49" spans="1:17" s="266" customFormat="1" ht="16.350000000000001" customHeight="1" x14ac:dyDescent="0.25">
      <c r="A49" s="275"/>
      <c r="B49" s="821" t="s">
        <v>184</v>
      </c>
      <c r="C49" s="877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344</v>
      </c>
      <c r="I49" s="847"/>
      <c r="J49" s="838"/>
      <c r="K49" s="848"/>
      <c r="L49" s="848"/>
      <c r="M49" s="849"/>
      <c r="N49" s="817"/>
      <c r="O49" s="818">
        <v>0</v>
      </c>
      <c r="P49" s="819">
        <v>0</v>
      </c>
      <c r="Q49" s="820" t="s">
        <v>344</v>
      </c>
    </row>
    <row r="50" spans="1:17" s="266" customFormat="1" ht="16.350000000000001" customHeight="1" x14ac:dyDescent="0.25">
      <c r="A50" s="275"/>
      <c r="B50" s="815" t="s">
        <v>185</v>
      </c>
      <c r="C50" s="877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344</v>
      </c>
      <c r="I50" s="847"/>
      <c r="J50" s="838"/>
      <c r="K50" s="848"/>
      <c r="L50" s="848"/>
      <c r="M50" s="849"/>
      <c r="N50" s="817"/>
      <c r="O50" s="818">
        <v>0</v>
      </c>
      <c r="P50" s="819">
        <v>0</v>
      </c>
      <c r="Q50" s="820" t="s">
        <v>344</v>
      </c>
    </row>
    <row r="51" spans="1:17" s="266" customFormat="1" ht="16.350000000000001" customHeight="1" x14ac:dyDescent="0.25">
      <c r="A51" s="275"/>
      <c r="B51" s="821" t="s">
        <v>186</v>
      </c>
      <c r="C51" s="877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344</v>
      </c>
      <c r="I51" s="847"/>
      <c r="J51" s="838"/>
      <c r="K51" s="848"/>
      <c r="L51" s="848"/>
      <c r="M51" s="849"/>
      <c r="N51" s="817"/>
      <c r="O51" s="818">
        <v>0</v>
      </c>
      <c r="P51" s="819">
        <v>0</v>
      </c>
      <c r="Q51" s="820" t="s">
        <v>344</v>
      </c>
    </row>
    <row r="52" spans="1:17" s="266" customFormat="1" ht="16.350000000000001" customHeight="1" x14ac:dyDescent="0.25">
      <c r="A52" s="275"/>
      <c r="B52" s="821" t="s">
        <v>187</v>
      </c>
      <c r="C52" s="877" t="s">
        <v>17</v>
      </c>
      <c r="D52" s="690">
        <v>56090.240000000005</v>
      </c>
      <c r="E52" s="650">
        <v>96841.42</v>
      </c>
      <c r="F52" s="325">
        <v>1.9539228903345466E-4</v>
      </c>
      <c r="G52" s="325">
        <v>3.1737184443697363E-4</v>
      </c>
      <c r="H52" s="397">
        <v>1.7265288934402847</v>
      </c>
      <c r="I52" s="847"/>
      <c r="J52" s="838"/>
      <c r="K52" s="848"/>
      <c r="L52" s="848"/>
      <c r="M52" s="849"/>
      <c r="N52" s="817"/>
      <c r="O52" s="818">
        <v>56090.240000000005</v>
      </c>
      <c r="P52" s="819">
        <v>96841.42</v>
      </c>
      <c r="Q52" s="820">
        <v>1.7265288934402847</v>
      </c>
    </row>
    <row r="53" spans="1:17" s="266" customFormat="1" ht="16.350000000000001" customHeight="1" x14ac:dyDescent="0.25">
      <c r="A53" s="275"/>
      <c r="B53" s="815" t="s">
        <v>188</v>
      </c>
      <c r="C53" s="877" t="s">
        <v>19</v>
      </c>
      <c r="D53" s="690">
        <v>1604933.4100000001</v>
      </c>
      <c r="E53" s="650">
        <v>1791966.7399999995</v>
      </c>
      <c r="F53" s="325">
        <v>5.5908409863492823E-3</v>
      </c>
      <c r="G53" s="325">
        <v>5.8726915553645393E-3</v>
      </c>
      <c r="H53" s="397">
        <v>1.1165365047762321</v>
      </c>
      <c r="I53" s="847"/>
      <c r="J53" s="838"/>
      <c r="K53" s="848"/>
      <c r="L53" s="848"/>
      <c r="M53" s="849"/>
      <c r="N53" s="817"/>
      <c r="O53" s="818">
        <v>1604933.4100000001</v>
      </c>
      <c r="P53" s="819">
        <v>1791966.7399999995</v>
      </c>
      <c r="Q53" s="820">
        <v>1.1165365047762321</v>
      </c>
    </row>
    <row r="54" spans="1:17" s="266" customFormat="1" ht="16.350000000000001" customHeight="1" x14ac:dyDescent="0.25">
      <c r="A54" s="275"/>
      <c r="B54" s="821" t="s">
        <v>189</v>
      </c>
      <c r="C54" s="877" t="s">
        <v>324</v>
      </c>
      <c r="D54" s="690">
        <v>921939.42</v>
      </c>
      <c r="E54" s="650">
        <v>893029.19</v>
      </c>
      <c r="F54" s="325">
        <v>3.2116078238206068E-3</v>
      </c>
      <c r="G54" s="325">
        <v>2.9266642431137061E-3</v>
      </c>
      <c r="H54" s="397">
        <v>0.96864194178832264</v>
      </c>
      <c r="I54" s="847"/>
      <c r="J54" s="838"/>
      <c r="K54" s="848"/>
      <c r="L54" s="848"/>
      <c r="M54" s="849"/>
      <c r="N54" s="817"/>
      <c r="O54" s="818">
        <v>921939.42</v>
      </c>
      <c r="P54" s="819">
        <v>893029.19</v>
      </c>
      <c r="Q54" s="820">
        <v>0.96864194178832264</v>
      </c>
    </row>
    <row r="55" spans="1:17" s="266" customFormat="1" ht="16.350000000000001" customHeight="1" x14ac:dyDescent="0.25">
      <c r="A55" s="275"/>
      <c r="B55" s="821" t="s">
        <v>199</v>
      </c>
      <c r="C55" s="877" t="s">
        <v>325</v>
      </c>
      <c r="D55" s="690">
        <v>16341796.159999996</v>
      </c>
      <c r="E55" s="650">
        <v>15449240.699999986</v>
      </c>
      <c r="F55" s="325">
        <v>5.6927211554461496E-2</v>
      </c>
      <c r="G55" s="325">
        <v>5.0630752999179039E-2</v>
      </c>
      <c r="H55" s="397">
        <v>0.94538204666970893</v>
      </c>
      <c r="I55" s="847"/>
      <c r="J55" s="838"/>
      <c r="K55" s="848"/>
      <c r="L55" s="848"/>
      <c r="M55" s="849"/>
      <c r="N55" s="817"/>
      <c r="O55" s="818">
        <v>16341796.159999996</v>
      </c>
      <c r="P55" s="819">
        <v>15449240.699999986</v>
      </c>
      <c r="Q55" s="820">
        <v>0.94538204666970893</v>
      </c>
    </row>
    <row r="56" spans="1:17" s="266" customFormat="1" ht="16.350000000000001" customHeight="1" x14ac:dyDescent="0.25">
      <c r="A56" s="275"/>
      <c r="B56" s="815" t="s">
        <v>200</v>
      </c>
      <c r="C56" s="877" t="s">
        <v>326</v>
      </c>
      <c r="D56" s="690">
        <v>7112.77</v>
      </c>
      <c r="E56" s="650">
        <v>7115.9</v>
      </c>
      <c r="F56" s="325">
        <v>2.4777580050798236E-5</v>
      </c>
      <c r="G56" s="325">
        <v>2.3320458413652551E-5</v>
      </c>
      <c r="H56" s="397">
        <v>1.0004400535937474</v>
      </c>
      <c r="I56" s="847"/>
      <c r="J56" s="838"/>
      <c r="K56" s="848"/>
      <c r="L56" s="848"/>
      <c r="M56" s="849"/>
      <c r="N56" s="817"/>
      <c r="O56" s="818">
        <v>7112.77</v>
      </c>
      <c r="P56" s="819">
        <v>7115.9</v>
      </c>
      <c r="Q56" s="820">
        <v>1.0004400535937474</v>
      </c>
    </row>
    <row r="57" spans="1:17" s="266" customFormat="1" ht="16.350000000000001" customHeight="1" x14ac:dyDescent="0.25">
      <c r="A57" s="275"/>
      <c r="B57" s="821" t="s">
        <v>201</v>
      </c>
      <c r="C57" s="877" t="s">
        <v>327</v>
      </c>
      <c r="D57" s="690">
        <v>3493.06</v>
      </c>
      <c r="E57" s="650">
        <v>0</v>
      </c>
      <c r="F57" s="325">
        <v>1.2168195199934946E-5</v>
      </c>
      <c r="G57" s="325">
        <v>0</v>
      </c>
      <c r="H57" s="397">
        <v>0</v>
      </c>
      <c r="I57" s="847"/>
      <c r="J57" s="838"/>
      <c r="K57" s="848"/>
      <c r="L57" s="848"/>
      <c r="M57" s="849"/>
      <c r="N57" s="817"/>
      <c r="O57" s="818">
        <v>3493.06</v>
      </c>
      <c r="P57" s="819">
        <v>0</v>
      </c>
      <c r="Q57" s="820">
        <v>0</v>
      </c>
    </row>
    <row r="58" spans="1:17" s="266" customFormat="1" ht="16.350000000000001" customHeight="1" x14ac:dyDescent="0.25">
      <c r="A58" s="275"/>
      <c r="B58" s="821" t="s">
        <v>202</v>
      </c>
      <c r="C58" s="877" t="s">
        <v>328</v>
      </c>
      <c r="D58" s="690">
        <v>223317.92</v>
      </c>
      <c r="E58" s="650">
        <v>233290.41</v>
      </c>
      <c r="F58" s="325">
        <v>7.7793569025537965E-4</v>
      </c>
      <c r="G58" s="325">
        <v>7.6454690266992986E-4</v>
      </c>
      <c r="H58" s="397">
        <v>1.0446560222305492</v>
      </c>
      <c r="I58" s="847"/>
      <c r="J58" s="838"/>
      <c r="K58" s="848"/>
      <c r="L58" s="848"/>
      <c r="M58" s="849"/>
      <c r="N58" s="817"/>
      <c r="O58" s="818">
        <v>223317.92</v>
      </c>
      <c r="P58" s="819">
        <v>233290.41</v>
      </c>
      <c r="Q58" s="820">
        <v>1.0446560222305492</v>
      </c>
    </row>
    <row r="59" spans="1:17" s="266" customFormat="1" ht="16.350000000000001" customHeight="1" x14ac:dyDescent="0.25">
      <c r="A59" s="275"/>
      <c r="B59" s="815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344</v>
      </c>
      <c r="I59" s="847"/>
      <c r="J59" s="838"/>
      <c r="K59" s="848"/>
      <c r="L59" s="848"/>
      <c r="M59" s="849"/>
      <c r="N59" s="817"/>
      <c r="O59" s="818">
        <v>0</v>
      </c>
      <c r="P59" s="819">
        <v>0</v>
      </c>
      <c r="Q59" s="822" t="s">
        <v>344</v>
      </c>
    </row>
    <row r="60" spans="1:17" s="266" customFormat="1" ht="16.350000000000001" customHeight="1" x14ac:dyDescent="0.25">
      <c r="A60" s="275"/>
      <c r="B60" s="815" t="s">
        <v>204</v>
      </c>
      <c r="C60" s="326" t="s">
        <v>116</v>
      </c>
      <c r="D60" s="690">
        <v>39932.93</v>
      </c>
      <c r="E60" s="650">
        <v>32861.589999999997</v>
      </c>
      <c r="F60" s="325">
        <v>1.3910774139159882E-4</v>
      </c>
      <c r="G60" s="325">
        <v>1.0769506921141395E-4</v>
      </c>
      <c r="H60" s="397">
        <v>0.82291958040644642</v>
      </c>
      <c r="I60" s="847"/>
      <c r="J60" s="838"/>
      <c r="K60" s="848"/>
      <c r="L60" s="848"/>
      <c r="M60" s="849"/>
      <c r="N60" s="817"/>
      <c r="O60" s="818">
        <v>39932.93</v>
      </c>
      <c r="P60" s="819">
        <v>32861.589999999997</v>
      </c>
      <c r="Q60" s="820">
        <v>0.82291958040644642</v>
      </c>
    </row>
    <row r="61" spans="1:17" s="266" customFormat="1" ht="16.350000000000001" customHeight="1" x14ac:dyDescent="0.25">
      <c r="A61" s="275"/>
      <c r="B61" s="821" t="s">
        <v>205</v>
      </c>
      <c r="C61" s="326" t="s">
        <v>196</v>
      </c>
      <c r="D61" s="690">
        <v>10517.25</v>
      </c>
      <c r="E61" s="650">
        <v>15320.43</v>
      </c>
      <c r="F61" s="325">
        <v>3.6637203760174689E-5</v>
      </c>
      <c r="G61" s="325">
        <v>5.0208610392821002E-5</v>
      </c>
      <c r="H61" s="397">
        <v>1.4566954289381731</v>
      </c>
      <c r="I61" s="847"/>
      <c r="J61" s="838"/>
      <c r="K61" s="848"/>
      <c r="L61" s="848"/>
      <c r="M61" s="849"/>
      <c r="N61" s="817"/>
      <c r="O61" s="818">
        <v>10517.25</v>
      </c>
      <c r="P61" s="819">
        <v>15320.43</v>
      </c>
      <c r="Q61" s="820">
        <v>1.4566954289381731</v>
      </c>
    </row>
    <row r="62" spans="1:17" s="266" customFormat="1" ht="16.350000000000001" customHeight="1" x14ac:dyDescent="0.25">
      <c r="A62" s="275"/>
      <c r="B62" s="821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344</v>
      </c>
      <c r="I62" s="847"/>
      <c r="J62" s="838"/>
      <c r="K62" s="848"/>
      <c r="L62" s="848"/>
      <c r="M62" s="849"/>
      <c r="N62" s="817"/>
      <c r="O62" s="818">
        <v>0</v>
      </c>
      <c r="P62" s="819">
        <v>0</v>
      </c>
      <c r="Q62" s="820" t="s">
        <v>344</v>
      </c>
    </row>
    <row r="63" spans="1:17" s="266" customFormat="1" ht="16.350000000000001" customHeight="1" x14ac:dyDescent="0.25">
      <c r="A63" s="275"/>
      <c r="B63" s="815" t="s">
        <v>207</v>
      </c>
      <c r="C63" s="326" t="s">
        <v>39</v>
      </c>
      <c r="D63" s="690">
        <v>27060</v>
      </c>
      <c r="E63" s="650">
        <v>75623.239999999991</v>
      </c>
      <c r="F63" s="325">
        <v>9.4264444959502448E-5</v>
      </c>
      <c r="G63" s="325">
        <v>2.4783493634335306E-4</v>
      </c>
      <c r="H63" s="397">
        <v>2.7946504065040645</v>
      </c>
      <c r="I63" s="847"/>
      <c r="J63" s="838"/>
      <c r="K63" s="848"/>
      <c r="L63" s="848"/>
      <c r="M63" s="849"/>
      <c r="N63" s="817"/>
      <c r="O63" s="818">
        <v>27060</v>
      </c>
      <c r="P63" s="819">
        <v>75623.239999999991</v>
      </c>
      <c r="Q63" s="820">
        <v>2.7946504065040645</v>
      </c>
    </row>
    <row r="64" spans="1:17" s="266" customFormat="1" ht="19.149999999999999" customHeight="1" x14ac:dyDescent="0.25">
      <c r="A64" s="275"/>
      <c r="B64" s="886" t="s">
        <v>224</v>
      </c>
      <c r="C64" s="886"/>
      <c r="D64" s="816">
        <v>26422296.419999994</v>
      </c>
      <c r="E64" s="823">
        <v>26395315.769999977</v>
      </c>
      <c r="F64" s="884"/>
      <c r="G64" s="884"/>
      <c r="H64" s="399">
        <v>0.99897886809037562</v>
      </c>
      <c r="I64" s="850"/>
      <c r="J64" s="851"/>
      <c r="K64" s="887"/>
      <c r="L64" s="887"/>
      <c r="M64" s="852" t="s">
        <v>344</v>
      </c>
      <c r="N64" s="824"/>
      <c r="O64" s="825">
        <v>26422296.419999994</v>
      </c>
      <c r="P64" s="823">
        <v>26395315.769999977</v>
      </c>
      <c r="Q64" s="826">
        <v>0.99897886809037562</v>
      </c>
    </row>
    <row r="65" spans="1:17" s="266" customFormat="1" ht="6" customHeight="1" x14ac:dyDescent="0.25">
      <c r="A65" s="275"/>
      <c r="B65" s="827"/>
      <c r="C65" s="827"/>
      <c r="D65" s="828"/>
      <c r="E65" s="829"/>
      <c r="F65" s="828"/>
      <c r="G65" s="828"/>
      <c r="H65" s="830"/>
      <c r="I65" s="838"/>
      <c r="J65" s="839"/>
      <c r="K65" s="839"/>
      <c r="L65" s="839"/>
      <c r="M65" s="840"/>
      <c r="N65" s="828"/>
      <c r="O65" s="829"/>
      <c r="P65" s="829"/>
      <c r="Q65" s="831"/>
    </row>
    <row r="66" spans="1:17" s="266" customFormat="1" ht="16.350000000000001" customHeight="1" x14ac:dyDescent="0.25">
      <c r="A66" s="275"/>
      <c r="B66" s="832" t="s">
        <v>103</v>
      </c>
      <c r="C66" s="328" t="s">
        <v>41</v>
      </c>
      <c r="D66" s="690">
        <v>11666078.8030001</v>
      </c>
      <c r="E66" s="650">
        <v>12330425.502000067</v>
      </c>
      <c r="F66" s="325">
        <v>0.13700355492569952</v>
      </c>
      <c r="G66" s="325">
        <v>0.1342692285675583</v>
      </c>
      <c r="H66" s="397">
        <v>1.0569468722283206</v>
      </c>
      <c r="I66" s="843"/>
      <c r="J66" s="844"/>
      <c r="K66" s="845"/>
      <c r="L66" s="845"/>
      <c r="M66" s="846"/>
      <c r="N66" s="828"/>
      <c r="O66" s="818">
        <v>11666078.8030001</v>
      </c>
      <c r="P66" s="819">
        <v>12330425.502000067</v>
      </c>
      <c r="Q66" s="822">
        <v>1.0569468722283206</v>
      </c>
    </row>
    <row r="67" spans="1:17" s="266" customFormat="1" ht="16.350000000000001" customHeight="1" x14ac:dyDescent="0.25">
      <c r="A67" s="275"/>
      <c r="B67" s="832" t="s">
        <v>329</v>
      </c>
      <c r="C67" s="328" t="s">
        <v>330</v>
      </c>
      <c r="D67" s="690">
        <v>0</v>
      </c>
      <c r="E67" s="650">
        <v>0</v>
      </c>
      <c r="F67" s="325">
        <v>0</v>
      </c>
      <c r="G67" s="325">
        <v>0</v>
      </c>
      <c r="H67" s="397" t="s">
        <v>344</v>
      </c>
      <c r="I67" s="847"/>
      <c r="J67" s="838"/>
      <c r="K67" s="848"/>
      <c r="L67" s="848"/>
      <c r="M67" s="849"/>
      <c r="N67" s="828"/>
      <c r="O67" s="818">
        <v>0</v>
      </c>
      <c r="P67" s="819">
        <v>0</v>
      </c>
      <c r="Q67" s="822" t="s">
        <v>344</v>
      </c>
    </row>
    <row r="68" spans="1:17" s="266" customFormat="1" ht="16.350000000000001" customHeight="1" x14ac:dyDescent="0.25">
      <c r="A68" s="275"/>
      <c r="B68" s="832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344</v>
      </c>
      <c r="I68" s="847"/>
      <c r="J68" s="838"/>
      <c r="K68" s="848"/>
      <c r="L68" s="848"/>
      <c r="M68" s="849"/>
      <c r="N68" s="828"/>
      <c r="O68" s="818">
        <v>0</v>
      </c>
      <c r="P68" s="819">
        <v>0</v>
      </c>
      <c r="Q68" s="822" t="s">
        <v>344</v>
      </c>
    </row>
    <row r="69" spans="1:17" s="266" customFormat="1" ht="16.350000000000001" customHeight="1" x14ac:dyDescent="0.25">
      <c r="A69" s="275"/>
      <c r="B69" s="832" t="s">
        <v>102</v>
      </c>
      <c r="C69" s="329" t="s">
        <v>83</v>
      </c>
      <c r="D69" s="690">
        <v>924095.02699993621</v>
      </c>
      <c r="E69" s="650">
        <v>1038121.5009999459</v>
      </c>
      <c r="F69" s="325">
        <v>1.0852344298891023E-2</v>
      </c>
      <c r="G69" s="325">
        <v>1.1304376566408751E-2</v>
      </c>
      <c r="H69" s="397">
        <v>1.1233925848191124</v>
      </c>
      <c r="I69" s="847"/>
      <c r="J69" s="838"/>
      <c r="K69" s="848"/>
      <c r="L69" s="848"/>
      <c r="M69" s="849"/>
      <c r="N69" s="828"/>
      <c r="O69" s="818">
        <v>924095.02699993621</v>
      </c>
      <c r="P69" s="819">
        <v>1038121.5009999459</v>
      </c>
      <c r="Q69" s="822">
        <v>1.1233925848191124</v>
      </c>
    </row>
    <row r="70" spans="1:17" s="266" customFormat="1" ht="16.350000000000001" customHeight="1" x14ac:dyDescent="0.25">
      <c r="A70" s="275"/>
      <c r="B70" s="832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344</v>
      </c>
      <c r="I70" s="847"/>
      <c r="J70" s="838"/>
      <c r="K70" s="848"/>
      <c r="L70" s="848"/>
      <c r="M70" s="849"/>
      <c r="N70" s="828"/>
      <c r="O70" s="818">
        <v>0</v>
      </c>
      <c r="P70" s="819">
        <v>0</v>
      </c>
      <c r="Q70" s="822" t="s">
        <v>344</v>
      </c>
    </row>
    <row r="71" spans="1:17" s="266" customFormat="1" ht="19.149999999999999" customHeight="1" x14ac:dyDescent="0.25">
      <c r="A71" s="275"/>
      <c r="B71" s="886" t="s">
        <v>225</v>
      </c>
      <c r="C71" s="886"/>
      <c r="D71" s="816">
        <v>12590173.830000035</v>
      </c>
      <c r="E71" s="823">
        <v>13368547.003000014</v>
      </c>
      <c r="F71" s="884"/>
      <c r="G71" s="884"/>
      <c r="H71" s="399">
        <v>1.0618238622841933</v>
      </c>
      <c r="I71" s="850"/>
      <c r="J71" s="851"/>
      <c r="K71" s="887"/>
      <c r="L71" s="887"/>
      <c r="M71" s="852"/>
      <c r="N71" s="833"/>
      <c r="O71" s="825">
        <v>12590173.830000035</v>
      </c>
      <c r="P71" s="823">
        <v>13368547.003000014</v>
      </c>
      <c r="Q71" s="826">
        <v>1.0618238622841933</v>
      </c>
    </row>
    <row r="72" spans="1:17" s="266" customFormat="1" ht="6" customHeight="1" x14ac:dyDescent="0.25">
      <c r="A72" s="275"/>
      <c r="B72" s="827"/>
      <c r="C72" s="827"/>
      <c r="D72" s="828"/>
      <c r="E72" s="829"/>
      <c r="F72" s="828"/>
      <c r="G72" s="828"/>
      <c r="H72" s="830"/>
      <c r="I72" s="838"/>
      <c r="J72" s="839"/>
      <c r="K72" s="839"/>
      <c r="L72" s="839"/>
      <c r="M72" s="840"/>
      <c r="N72" s="828"/>
      <c r="O72" s="829"/>
      <c r="P72" s="829"/>
      <c r="Q72" s="831"/>
    </row>
    <row r="73" spans="1:17" s="266" customFormat="1" ht="13.15" customHeight="1" x14ac:dyDescent="0.25">
      <c r="A73" s="275"/>
      <c r="B73" s="883" t="s">
        <v>198</v>
      </c>
      <c r="C73" s="883"/>
      <c r="D73" s="816">
        <f>SUM(D64+D71)</f>
        <v>39012470.25000003</v>
      </c>
      <c r="E73" s="823">
        <f>SUM(E64+E71)</f>
        <v>39763862.772999987</v>
      </c>
      <c r="F73" s="884"/>
      <c r="G73" s="884"/>
      <c r="H73" s="399">
        <f>IF(D73=0,"",E73/D73)</f>
        <v>1.019260316462528</v>
      </c>
      <c r="I73" s="853"/>
      <c r="J73" s="854"/>
      <c r="K73" s="885"/>
      <c r="L73" s="885"/>
      <c r="M73" s="855" t="str">
        <f>IF(I73=0,"",J73/I73)</f>
        <v/>
      </c>
      <c r="N73" s="833"/>
      <c r="O73" s="825">
        <f>SUM(O64+O71)</f>
        <v>39012470.25000003</v>
      </c>
      <c r="P73" s="823">
        <f>SUM(P64+P71)</f>
        <v>39763862.772999987</v>
      </c>
      <c r="Q73" s="826">
        <f>IF(O73=0,"",P73/O73)</f>
        <v>1.019260316462528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1">
        <v>883672.22999999986</v>
      </c>
      <c r="J74" s="841">
        <v>1280952.03</v>
      </c>
      <c r="K74" s="841"/>
      <c r="L74" s="841"/>
      <c r="M74" s="841"/>
      <c r="N74" s="287"/>
      <c r="O74" s="285" t="e">
        <f>SUM(D74+#REF!+I74+#REF!)</f>
        <v>#REF!</v>
      </c>
      <c r="P74" s="296" t="e">
        <f>SUM(E74+#REF!+J74+#REF!)</f>
        <v>#REF!</v>
      </c>
      <c r="Q74" s="295" t="e">
        <f>SUM(P74)/O74</f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1">
        <v>344823.13</v>
      </c>
      <c r="J75" s="841">
        <v>421665.82999999996</v>
      </c>
      <c r="K75" s="841"/>
      <c r="L75" s="841"/>
      <c r="M75" s="841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1">
        <v>0</v>
      </c>
      <c r="J76" s="841">
        <v>0</v>
      </c>
      <c r="K76" s="841"/>
      <c r="L76" s="841"/>
      <c r="M76" s="841"/>
      <c r="N76" s="287"/>
      <c r="O76" s="285" t="e">
        <f>SUM(D76+#REF!+I76+#REF!)</f>
        <v>#REF!</v>
      </c>
      <c r="P76" s="296" t="e">
        <f>SUM(E76+#REF!+J76+#REF!)</f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1">
        <v>429238.72999999992</v>
      </c>
      <c r="J77" s="841">
        <v>1195296.2000000002</v>
      </c>
      <c r="K77" s="841"/>
      <c r="L77" s="841"/>
      <c r="M77" s="841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1">
        <v>4303330.1500000004</v>
      </c>
      <c r="J78" s="841">
        <v>3365974.9600000004</v>
      </c>
      <c r="K78" s="841"/>
      <c r="L78" s="841"/>
      <c r="M78" s="841"/>
      <c r="N78" s="287"/>
      <c r="O78" s="285" t="e">
        <f>SUM(D78+#REF!+I78+#REF!)</f>
        <v>#REF!</v>
      </c>
      <c r="P78" s="296" t="e">
        <f>SUM(E78+#REF!+J78+#REF!)</f>
        <v>#REF!</v>
      </c>
      <c r="Q78" s="295" t="e">
        <f>SUM(P78)/O78</f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1">
        <v>0</v>
      </c>
      <c r="J79" s="841">
        <v>0</v>
      </c>
      <c r="K79" s="841"/>
      <c r="L79" s="841"/>
      <c r="M79" s="841"/>
      <c r="N79" s="287"/>
      <c r="O79" s="285" t="e">
        <f>SUM(D79+#REF!+I79+#REF!)</f>
        <v>#REF!</v>
      </c>
      <c r="P79" s="296" t="e">
        <f>SUM(E79+#REF!+J79+#REF!)</f>
        <v>#REF!</v>
      </c>
      <c r="Q79" s="295" t="e">
        <f>SUM(P79)/O79</f>
        <v>#REF!</v>
      </c>
    </row>
    <row r="80" spans="1:17" s="269" customFormat="1" ht="16.149999999999999" hidden="1" customHeight="1" x14ac:dyDescent="0.25">
      <c r="A80" s="266"/>
      <c r="B80" s="266"/>
      <c r="C80" s="266"/>
      <c r="I80" s="842"/>
      <c r="J80" s="842"/>
      <c r="K80" s="842"/>
      <c r="L80" s="842"/>
      <c r="M80" s="842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2"/>
      <c r="J81" s="842"/>
      <c r="K81" s="842"/>
      <c r="L81" s="842"/>
      <c r="M81" s="842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2"/>
      <c r="J82" s="842"/>
      <c r="K82" s="842"/>
      <c r="L82" s="842"/>
      <c r="M82" s="842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2"/>
      <c r="J83" s="842"/>
      <c r="K83" s="842"/>
      <c r="L83" s="842"/>
      <c r="M83" s="842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2"/>
      <c r="J84" s="842"/>
      <c r="K84" s="842"/>
      <c r="L84" s="842"/>
      <c r="M84" s="842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2"/>
      <c r="J85" s="842"/>
      <c r="K85" s="842"/>
      <c r="L85" s="842"/>
      <c r="M85" s="842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2"/>
      <c r="J86" s="842"/>
      <c r="K86" s="842"/>
      <c r="L86" s="842"/>
      <c r="M86" s="842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2"/>
      <c r="J87" s="842"/>
      <c r="K87" s="842"/>
      <c r="L87" s="842"/>
      <c r="M87" s="842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2"/>
      <c r="J88" s="842"/>
      <c r="K88" s="842"/>
      <c r="L88" s="842"/>
      <c r="M88" s="842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2"/>
      <c r="J89" s="842"/>
      <c r="K89" s="842"/>
      <c r="L89" s="842"/>
      <c r="M89" s="842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2"/>
      <c r="J90" s="842"/>
      <c r="K90" s="842"/>
      <c r="L90" s="842"/>
      <c r="M90" s="842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2"/>
      <c r="J91" s="842"/>
      <c r="K91" s="842"/>
      <c r="L91" s="842"/>
      <c r="M91" s="842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2"/>
      <c r="J92" s="842"/>
      <c r="K92" s="842"/>
      <c r="L92" s="842"/>
      <c r="M92" s="842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2"/>
      <c r="J93" s="842"/>
      <c r="K93" s="842"/>
      <c r="L93" s="842"/>
      <c r="M93" s="842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2"/>
      <c r="J94" s="842"/>
      <c r="K94" s="842"/>
      <c r="L94" s="842"/>
      <c r="M94" s="842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2"/>
      <c r="J95" s="842"/>
      <c r="K95" s="842"/>
      <c r="L95" s="842"/>
      <c r="M95" s="842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2"/>
      <c r="J96" s="842"/>
      <c r="K96" s="842"/>
      <c r="L96" s="842"/>
      <c r="M96" s="842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2"/>
      <c r="J97" s="842"/>
      <c r="K97" s="842"/>
      <c r="L97" s="842"/>
      <c r="M97" s="842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2"/>
      <c r="J98" s="842"/>
      <c r="K98" s="842"/>
      <c r="L98" s="842"/>
      <c r="M98" s="842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2"/>
      <c r="J99" s="842"/>
      <c r="K99" s="842"/>
      <c r="L99" s="842"/>
      <c r="M99" s="842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2"/>
      <c r="J100" s="842"/>
      <c r="K100" s="842"/>
      <c r="L100" s="842"/>
      <c r="M100" s="842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2"/>
      <c r="J101" s="842"/>
      <c r="K101" s="842"/>
      <c r="L101" s="842"/>
      <c r="M101" s="842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2"/>
      <c r="J102" s="842"/>
      <c r="K102" s="842"/>
      <c r="L102" s="842"/>
      <c r="M102" s="842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2"/>
      <c r="J103" s="842"/>
      <c r="K103" s="842"/>
      <c r="L103" s="842"/>
      <c r="M103" s="842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2"/>
      <c r="J104" s="842"/>
      <c r="K104" s="842"/>
      <c r="L104" s="842"/>
      <c r="M104" s="842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2"/>
      <c r="J105" s="842"/>
      <c r="K105" s="842"/>
      <c r="L105" s="842"/>
      <c r="M105" s="842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2"/>
      <c r="J106" s="842"/>
      <c r="K106" s="842"/>
      <c r="L106" s="842"/>
      <c r="M106" s="842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2"/>
      <c r="J107" s="842"/>
      <c r="K107" s="842"/>
      <c r="L107" s="842"/>
      <c r="M107" s="842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2"/>
      <c r="J108" s="842"/>
      <c r="K108" s="842"/>
      <c r="L108" s="842"/>
      <c r="M108" s="842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2"/>
      <c r="J109" s="842"/>
      <c r="K109" s="842"/>
      <c r="L109" s="842"/>
      <c r="M109" s="842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2"/>
      <c r="J110" s="842"/>
      <c r="K110" s="842"/>
      <c r="L110" s="842"/>
      <c r="M110" s="842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2"/>
      <c r="J111" s="842"/>
      <c r="K111" s="842"/>
      <c r="L111" s="842"/>
      <c r="M111" s="842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2"/>
      <c r="J112" s="842"/>
      <c r="K112" s="842"/>
      <c r="L112" s="842"/>
      <c r="M112" s="842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2"/>
      <c r="J113" s="842"/>
      <c r="K113" s="842"/>
      <c r="L113" s="842"/>
      <c r="M113" s="842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2"/>
      <c r="J114" s="842"/>
      <c r="K114" s="842"/>
      <c r="L114" s="842"/>
      <c r="M114" s="842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2"/>
      <c r="J115" s="842"/>
      <c r="K115" s="842"/>
      <c r="L115" s="842"/>
      <c r="M115" s="842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2"/>
      <c r="J116" s="842"/>
      <c r="K116" s="842"/>
      <c r="L116" s="842"/>
      <c r="M116" s="842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2"/>
      <c r="J117" s="842"/>
      <c r="K117" s="842"/>
      <c r="L117" s="842"/>
      <c r="M117" s="842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2"/>
      <c r="J118" s="842"/>
      <c r="K118" s="842"/>
      <c r="L118" s="842"/>
      <c r="M118" s="842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2"/>
      <c r="J119" s="842"/>
      <c r="K119" s="842"/>
      <c r="L119" s="842"/>
      <c r="M119" s="842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2"/>
      <c r="J120" s="842"/>
      <c r="K120" s="842"/>
      <c r="L120" s="842"/>
      <c r="M120" s="842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2"/>
      <c r="J121" s="842"/>
      <c r="K121" s="842"/>
      <c r="L121" s="842"/>
      <c r="M121" s="842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2"/>
      <c r="J122" s="842"/>
      <c r="K122" s="842"/>
      <c r="L122" s="842"/>
      <c r="M122" s="842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2"/>
      <c r="J123" s="842"/>
      <c r="K123" s="842"/>
      <c r="L123" s="842"/>
      <c r="M123" s="842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2"/>
      <c r="J124" s="842"/>
      <c r="K124" s="842"/>
      <c r="L124" s="842"/>
      <c r="M124" s="842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2"/>
      <c r="J125" s="842"/>
      <c r="K125" s="842"/>
      <c r="L125" s="842"/>
      <c r="M125" s="842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2"/>
      <c r="J126" s="842"/>
      <c r="K126" s="842"/>
      <c r="L126" s="842"/>
      <c r="M126" s="842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2"/>
      <c r="J127" s="842"/>
      <c r="K127" s="842"/>
      <c r="L127" s="842"/>
      <c r="M127" s="842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2"/>
      <c r="J128" s="842"/>
      <c r="K128" s="842"/>
      <c r="L128" s="842"/>
      <c r="M128" s="842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2"/>
      <c r="J129" s="842"/>
      <c r="K129" s="842"/>
      <c r="L129" s="842"/>
      <c r="M129" s="842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2"/>
      <c r="J130" s="842"/>
      <c r="K130" s="842"/>
      <c r="L130" s="842"/>
      <c r="M130" s="842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2"/>
      <c r="J131" s="842"/>
      <c r="K131" s="842"/>
      <c r="L131" s="842"/>
      <c r="M131" s="842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2"/>
      <c r="J132" s="842"/>
      <c r="K132" s="842"/>
      <c r="L132" s="842"/>
      <c r="M132" s="842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2"/>
      <c r="J133" s="842"/>
      <c r="K133" s="842"/>
      <c r="L133" s="842"/>
      <c r="M133" s="842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2"/>
      <c r="J134" s="842"/>
      <c r="K134" s="842"/>
      <c r="L134" s="842"/>
      <c r="M134" s="842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2"/>
      <c r="J135" s="842"/>
      <c r="K135" s="842"/>
      <c r="L135" s="842"/>
      <c r="M135" s="842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2"/>
      <c r="J136" s="842"/>
      <c r="K136" s="842"/>
      <c r="L136" s="842"/>
      <c r="M136" s="842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2"/>
      <c r="J137" s="842"/>
      <c r="K137" s="842"/>
      <c r="L137" s="842"/>
      <c r="M137" s="842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2"/>
      <c r="J138" s="842"/>
      <c r="K138" s="842"/>
      <c r="L138" s="842"/>
      <c r="M138" s="842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2"/>
      <c r="J139" s="842"/>
      <c r="K139" s="842"/>
      <c r="L139" s="842"/>
      <c r="M139" s="842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2"/>
      <c r="J140" s="842"/>
      <c r="K140" s="842"/>
      <c r="L140" s="842"/>
      <c r="M140" s="842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2"/>
      <c r="J141" s="842"/>
      <c r="K141" s="842"/>
      <c r="L141" s="842"/>
      <c r="M141" s="842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2"/>
      <c r="J142" s="842"/>
      <c r="K142" s="842"/>
      <c r="L142" s="842"/>
      <c r="M142" s="842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2"/>
      <c r="J143" s="842"/>
      <c r="K143" s="842"/>
      <c r="L143" s="842"/>
      <c r="M143" s="842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2"/>
      <c r="J144" s="842"/>
      <c r="K144" s="842"/>
      <c r="L144" s="842"/>
      <c r="M144" s="842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2"/>
      <c r="J145" s="842"/>
      <c r="K145" s="842"/>
      <c r="L145" s="842"/>
      <c r="M145" s="842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2"/>
      <c r="J146" s="842"/>
      <c r="K146" s="842"/>
      <c r="L146" s="842"/>
      <c r="M146" s="842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2"/>
      <c r="J147" s="842"/>
      <c r="K147" s="842"/>
      <c r="L147" s="842"/>
      <c r="M147" s="842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2"/>
      <c r="J148" s="842"/>
      <c r="K148" s="842"/>
      <c r="L148" s="842"/>
      <c r="M148" s="842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2"/>
      <c r="J149" s="842"/>
      <c r="K149" s="842"/>
      <c r="L149" s="842"/>
      <c r="M149" s="842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2"/>
      <c r="J150" s="842"/>
      <c r="K150" s="842"/>
      <c r="L150" s="842"/>
      <c r="M150" s="842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2"/>
      <c r="J151" s="842"/>
      <c r="K151" s="842"/>
      <c r="L151" s="842"/>
      <c r="M151" s="842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2"/>
      <c r="J152" s="842"/>
      <c r="K152" s="842"/>
      <c r="L152" s="842"/>
      <c r="M152" s="842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2"/>
      <c r="J153" s="842"/>
      <c r="K153" s="842"/>
      <c r="L153" s="842"/>
      <c r="M153" s="842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2"/>
      <c r="J154" s="842"/>
      <c r="K154" s="842"/>
      <c r="L154" s="842"/>
      <c r="M154" s="842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2"/>
      <c r="J155" s="842"/>
      <c r="K155" s="842"/>
      <c r="L155" s="842"/>
      <c r="M155" s="842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2"/>
      <c r="J156" s="842"/>
      <c r="K156" s="842"/>
      <c r="L156" s="842"/>
      <c r="M156" s="842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2"/>
      <c r="J157" s="842"/>
      <c r="K157" s="842"/>
      <c r="L157" s="842"/>
      <c r="M157" s="842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2"/>
      <c r="J158" s="842"/>
      <c r="K158" s="842"/>
      <c r="L158" s="842"/>
      <c r="M158" s="842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2"/>
      <c r="J159" s="842"/>
      <c r="K159" s="842"/>
      <c r="L159" s="842"/>
      <c r="M159" s="842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2"/>
      <c r="J160" s="842"/>
      <c r="K160" s="842"/>
      <c r="L160" s="842"/>
      <c r="M160" s="842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7:C37"/>
    <mergeCell ref="F37:G37"/>
    <mergeCell ref="B39:C39"/>
    <mergeCell ref="F39:G39"/>
    <mergeCell ref="K37:L37"/>
    <mergeCell ref="K39:L39"/>
    <mergeCell ref="B30:C30"/>
    <mergeCell ref="F9:G9"/>
    <mergeCell ref="H9:H10"/>
    <mergeCell ref="F30:G30"/>
    <mergeCell ref="O9:P9"/>
    <mergeCell ref="K30:L30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</mergeCells>
  <conditionalFormatting sqref="Q74:Q79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8 Q41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7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7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7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9:Q40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9:H40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9:M40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:Q33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4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5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6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6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5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6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6:Q63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4:Q65 Q72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6:H64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6:M64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71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71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71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3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3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3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6:Q67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8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9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70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6:H70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6:M69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70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95" t="s">
        <v>150</v>
      </c>
      <c r="B4" s="995"/>
      <c r="C4" s="995"/>
      <c r="D4" s="995"/>
      <c r="E4" s="995"/>
      <c r="F4" s="995"/>
      <c r="G4" s="995"/>
      <c r="H4" s="995"/>
      <c r="I4" s="995"/>
      <c r="J4" s="995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95" t="s">
        <v>153</v>
      </c>
      <c r="B5" s="1004"/>
      <c r="C5" s="1004"/>
      <c r="D5" s="1004"/>
      <c r="E5" s="1004"/>
      <c r="F5" s="1004"/>
      <c r="G5" s="1004"/>
      <c r="H5" s="1004"/>
      <c r="I5" s="1004"/>
      <c r="J5" s="1004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96" t="s">
        <v>106</v>
      </c>
      <c r="B7" s="998" t="s">
        <v>107</v>
      </c>
      <c r="C7" s="1000" t="s">
        <v>108</v>
      </c>
      <c r="D7" s="1001"/>
      <c r="E7" s="1001"/>
      <c r="F7" s="1001"/>
      <c r="G7" s="1001"/>
      <c r="H7" s="1001"/>
      <c r="I7" s="1001"/>
      <c r="J7" s="1002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97"/>
      <c r="B8" s="999"/>
      <c r="C8" s="999" t="s">
        <v>93</v>
      </c>
      <c r="D8" s="1003"/>
      <c r="E8" s="1003"/>
      <c r="F8" s="1003"/>
      <c r="G8" s="999" t="s">
        <v>52</v>
      </c>
      <c r="H8" s="999"/>
      <c r="I8" s="1003"/>
      <c r="J8" s="1005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97"/>
      <c r="B9" s="999"/>
      <c r="C9" s="1003"/>
      <c r="D9" s="1003"/>
      <c r="E9" s="1003"/>
      <c r="F9" s="1003"/>
      <c r="G9" s="999"/>
      <c r="H9" s="999"/>
      <c r="I9" s="1003"/>
      <c r="J9" s="1005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97"/>
      <c r="B10" s="999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7" t="s">
        <v>40</v>
      </c>
      <c r="B30" s="989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90"/>
      <c r="F33" s="991"/>
      <c r="G33" s="185"/>
      <c r="H33" s="184"/>
      <c r="I33" s="992"/>
      <c r="J33" s="992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3"/>
      <c r="F34" s="994"/>
      <c r="G34" s="187"/>
      <c r="H34" s="164"/>
      <c r="I34" s="993"/>
      <c r="J34" s="994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007" t="s">
        <v>152</v>
      </c>
      <c r="B4" s="1007"/>
      <c r="C4" s="1007"/>
      <c r="D4" s="1007"/>
      <c r="E4" s="1007"/>
    </row>
    <row r="5" spans="1:16" s="2" customFormat="1" ht="20.25" customHeight="1" x14ac:dyDescent="0.3">
      <c r="A5" s="1023" t="s">
        <v>153</v>
      </c>
      <c r="B5" s="1023"/>
      <c r="C5" s="1023"/>
      <c r="D5" s="1023"/>
      <c r="E5" s="1023"/>
    </row>
    <row r="6" spans="1:16" s="2" customFormat="1" ht="18.75" customHeight="1" x14ac:dyDescent="0.3"/>
    <row r="7" spans="1:16" s="5" customFormat="1" ht="17.25" customHeight="1" x14ac:dyDescent="0.25">
      <c r="A7" s="1016" t="s">
        <v>117</v>
      </c>
      <c r="B7" s="1018" t="s">
        <v>1</v>
      </c>
      <c r="C7" s="1018" t="s">
        <v>81</v>
      </c>
      <c r="D7" s="1018" t="s">
        <v>52</v>
      </c>
      <c r="E7" s="1021" t="s">
        <v>82</v>
      </c>
    </row>
    <row r="8" spans="1:16" s="6" customFormat="1" ht="16.5" customHeight="1" x14ac:dyDescent="0.25">
      <c r="A8" s="1017"/>
      <c r="B8" s="1019"/>
      <c r="C8" s="1020"/>
      <c r="D8" s="1020"/>
      <c r="E8" s="1022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17"/>
      <c r="B9" s="1019"/>
      <c r="C9" s="1020"/>
      <c r="D9" s="1020"/>
      <c r="E9" s="1022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14" t="s">
        <v>45</v>
      </c>
      <c r="B15" s="1015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24" t="s">
        <v>127</v>
      </c>
      <c r="B4" s="1024"/>
      <c r="C4" s="1024"/>
    </row>
    <row r="5" spans="1:14" s="2" customFormat="1" ht="19.5" customHeight="1" x14ac:dyDescent="0.3">
      <c r="A5" s="1024" t="s">
        <v>151</v>
      </c>
      <c r="B5" s="1024"/>
      <c r="C5" s="1024"/>
    </row>
    <row r="6" spans="1:14" s="2" customFormat="1" ht="21.75" customHeight="1" x14ac:dyDescent="0.3"/>
    <row r="7" spans="1:14" s="5" customFormat="1" ht="17.25" customHeight="1" x14ac:dyDescent="0.25">
      <c r="A7" s="1025" t="s">
        <v>106</v>
      </c>
      <c r="B7" s="1027" t="s">
        <v>1</v>
      </c>
      <c r="C7" s="1029" t="s">
        <v>3</v>
      </c>
    </row>
    <row r="8" spans="1:14" s="6" customFormat="1" ht="16.5" customHeight="1" x14ac:dyDescent="0.25">
      <c r="A8" s="1026"/>
      <c r="B8" s="1028"/>
      <c r="C8" s="103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26"/>
      <c r="B9" s="1028"/>
      <c r="C9" s="103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26"/>
      <c r="B10" s="1028"/>
      <c r="C10" s="103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31" t="s">
        <v>40</v>
      </c>
      <c r="B30" s="1032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24" t="s">
        <v>128</v>
      </c>
      <c r="B4" s="1024"/>
      <c r="C4" s="1024"/>
    </row>
    <row r="5" spans="1:14" s="2" customFormat="1" ht="21.75" customHeight="1" x14ac:dyDescent="0.3">
      <c r="A5" s="1024" t="s">
        <v>151</v>
      </c>
      <c r="B5" s="1024"/>
      <c r="C5" s="1024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25" t="s">
        <v>106</v>
      </c>
      <c r="B7" s="1027" t="s">
        <v>1</v>
      </c>
      <c r="C7" s="1029" t="s">
        <v>3</v>
      </c>
    </row>
    <row r="8" spans="1:14" s="6" customFormat="1" ht="16.5" customHeight="1" x14ac:dyDescent="0.25">
      <c r="A8" s="1026"/>
      <c r="B8" s="1028"/>
      <c r="C8" s="1030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26"/>
      <c r="B9" s="1028"/>
      <c r="C9" s="103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26"/>
      <c r="B10" s="1028"/>
      <c r="C10" s="103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31" t="s">
        <v>45</v>
      </c>
      <c r="B16" s="1032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13" t="s">
        <v>268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" s="269" customFormat="1" ht="13.15" customHeight="1" x14ac:dyDescent="0.25">
      <c r="B5" s="914" t="s">
        <v>340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" s="269" customFormat="1" ht="16.5" customHeight="1" x14ac:dyDescent="0.25">
      <c r="B6" s="931" t="s">
        <v>267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" ht="17.25" customHeight="1" x14ac:dyDescent="0.25">
      <c r="B7" s="917" t="s">
        <v>84</v>
      </c>
      <c r="C7" s="920" t="s">
        <v>160</v>
      </c>
      <c r="D7" s="944" t="s">
        <v>81</v>
      </c>
      <c r="E7" s="945"/>
      <c r="F7" s="945"/>
      <c r="G7" s="946"/>
      <c r="H7" s="944" t="s">
        <v>256</v>
      </c>
      <c r="I7" s="945"/>
      <c r="J7" s="945"/>
      <c r="K7" s="946"/>
      <c r="L7" s="346"/>
      <c r="M7" s="925" t="s">
        <v>238</v>
      </c>
      <c r="N7" s="926"/>
      <c r="O7" s="927"/>
    </row>
    <row r="8" spans="2:21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34" t="s">
        <v>195</v>
      </c>
      <c r="I8" s="935"/>
      <c r="J8" s="934" t="s">
        <v>162</v>
      </c>
      <c r="K8" s="935"/>
      <c r="L8" s="347"/>
      <c r="M8" s="934" t="s">
        <v>265</v>
      </c>
      <c r="N8" s="935"/>
      <c r="O8" s="986" t="s">
        <v>341</v>
      </c>
    </row>
    <row r="9" spans="2:21" ht="16.149999999999999" customHeight="1" x14ac:dyDescent="0.25">
      <c r="B9" s="919"/>
      <c r="C9" s="922"/>
      <c r="D9" s="699" t="s">
        <v>342</v>
      </c>
      <c r="E9" s="699" t="s">
        <v>343</v>
      </c>
      <c r="F9" s="699" t="s">
        <v>342</v>
      </c>
      <c r="G9" s="699" t="s">
        <v>343</v>
      </c>
      <c r="H9" s="699" t="s">
        <v>342</v>
      </c>
      <c r="I9" s="699" t="s">
        <v>343</v>
      </c>
      <c r="J9" s="699" t="s">
        <v>342</v>
      </c>
      <c r="K9" s="699" t="s">
        <v>343</v>
      </c>
      <c r="L9" s="700"/>
      <c r="M9" s="699" t="s">
        <v>342</v>
      </c>
      <c r="N9" s="699" t="s">
        <v>343</v>
      </c>
      <c r="O9" s="930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33" t="s">
        <v>53</v>
      </c>
      <c r="C11" s="960" t="s">
        <v>166</v>
      </c>
      <c r="D11" s="702">
        <v>44768017.299999997</v>
      </c>
      <c r="E11" s="702">
        <v>45961704.330000006</v>
      </c>
      <c r="F11" s="1035">
        <v>44624270.649999999</v>
      </c>
      <c r="G11" s="1037">
        <v>45796201.230000004</v>
      </c>
      <c r="H11" s="702">
        <v>5489044.1900000004</v>
      </c>
      <c r="I11" s="702">
        <v>5898467.4399999995</v>
      </c>
      <c r="J11" s="1035">
        <v>5489044.1900000004</v>
      </c>
      <c r="K11" s="1037">
        <v>5898467.4399999995</v>
      </c>
      <c r="L11" s="543"/>
      <c r="M11" s="1041">
        <v>50113314.839999996</v>
      </c>
      <c r="N11" s="1039">
        <v>51694668.670000002</v>
      </c>
      <c r="O11" s="958">
        <v>1.0315555623300692</v>
      </c>
    </row>
    <row r="12" spans="2:21" s="269" customFormat="1" ht="15" customHeight="1" x14ac:dyDescent="0.3">
      <c r="B12" s="1034"/>
      <c r="C12" s="961"/>
      <c r="D12" s="544">
        <v>-143746.65</v>
      </c>
      <c r="E12" s="544">
        <v>-165503.1</v>
      </c>
      <c r="F12" s="1036"/>
      <c r="G12" s="1038"/>
      <c r="H12" s="544">
        <v>0</v>
      </c>
      <c r="I12" s="544">
        <v>0</v>
      </c>
      <c r="J12" s="1036"/>
      <c r="K12" s="1038"/>
      <c r="L12" s="543"/>
      <c r="M12" s="1042"/>
      <c r="N12" s="1040"/>
      <c r="O12" s="959"/>
    </row>
    <row r="13" spans="2:21" s="269" customFormat="1" ht="15" customHeight="1" x14ac:dyDescent="0.3">
      <c r="B13" s="1033" t="s">
        <v>55</v>
      </c>
      <c r="C13" s="960" t="s">
        <v>169</v>
      </c>
      <c r="D13" s="702">
        <v>44516396.018099993</v>
      </c>
      <c r="E13" s="702">
        <v>44605573.8191</v>
      </c>
      <c r="F13" s="1035">
        <v>44146688.92809999</v>
      </c>
      <c r="G13" s="1037">
        <v>44088422.8891</v>
      </c>
      <c r="H13" s="702">
        <v>3847304.6399999997</v>
      </c>
      <c r="I13" s="702">
        <v>4267428.9000000004</v>
      </c>
      <c r="J13" s="1035">
        <v>3847304.6399999997</v>
      </c>
      <c r="K13" s="1037">
        <v>4267428.9000000004</v>
      </c>
      <c r="L13" s="543"/>
      <c r="M13" s="1041">
        <v>47993993.56809999</v>
      </c>
      <c r="N13" s="1039">
        <v>48355851.789099999</v>
      </c>
      <c r="O13" s="958">
        <v>1.0075396564048491</v>
      </c>
    </row>
    <row r="14" spans="2:21" s="269" customFormat="1" ht="15" customHeight="1" x14ac:dyDescent="0.3">
      <c r="B14" s="1034"/>
      <c r="C14" s="961"/>
      <c r="D14" s="544">
        <v>-369707.08999999997</v>
      </c>
      <c r="E14" s="544">
        <v>-517150.93</v>
      </c>
      <c r="F14" s="1036"/>
      <c r="G14" s="1038"/>
      <c r="H14" s="544">
        <v>0</v>
      </c>
      <c r="I14" s="544">
        <v>0</v>
      </c>
      <c r="J14" s="1036"/>
      <c r="K14" s="1038"/>
      <c r="L14" s="543"/>
      <c r="M14" s="1042"/>
      <c r="N14" s="1040"/>
      <c r="O14" s="959"/>
    </row>
    <row r="15" spans="2:21" ht="15" customHeight="1" x14ac:dyDescent="0.3">
      <c r="B15" s="1033" t="s">
        <v>57</v>
      </c>
      <c r="C15" s="983" t="s">
        <v>87</v>
      </c>
      <c r="D15" s="702">
        <v>39674763.849999994</v>
      </c>
      <c r="E15" s="702">
        <v>39866299.379999995</v>
      </c>
      <c r="F15" s="981">
        <v>39452282.669999994</v>
      </c>
      <c r="G15" s="978">
        <v>39719832.959999993</v>
      </c>
      <c r="H15" s="702">
        <v>1833332.7</v>
      </c>
      <c r="I15" s="702">
        <v>1146805.6300000001</v>
      </c>
      <c r="J15" s="981">
        <v>1833332.7</v>
      </c>
      <c r="K15" s="978">
        <v>1146805.6300000001</v>
      </c>
      <c r="L15" s="543"/>
      <c r="M15" s="984">
        <v>41285615.369999997</v>
      </c>
      <c r="N15" s="985">
        <v>40866638.589999996</v>
      </c>
      <c r="O15" s="958">
        <v>0.98985174918079466</v>
      </c>
    </row>
    <row r="16" spans="2:21" ht="15" customHeight="1" x14ac:dyDescent="0.3">
      <c r="B16" s="1034"/>
      <c r="C16" s="983"/>
      <c r="D16" s="544">
        <v>-222481.18</v>
      </c>
      <c r="E16" s="544">
        <v>-146466.41999999998</v>
      </c>
      <c r="F16" s="981"/>
      <c r="G16" s="978"/>
      <c r="H16" s="544">
        <v>0</v>
      </c>
      <c r="I16" s="544">
        <v>0</v>
      </c>
      <c r="J16" s="981"/>
      <c r="K16" s="978"/>
      <c r="L16" s="543"/>
      <c r="M16" s="984"/>
      <c r="N16" s="985"/>
      <c r="O16" s="959"/>
    </row>
    <row r="17" spans="2:21" s="269" customFormat="1" ht="15" customHeight="1" x14ac:dyDescent="0.3">
      <c r="B17" s="1033" t="s">
        <v>59</v>
      </c>
      <c r="C17" s="983" t="s">
        <v>165</v>
      </c>
      <c r="D17" s="702">
        <v>34973814.799999997</v>
      </c>
      <c r="E17" s="702">
        <v>35692210.280000001</v>
      </c>
      <c r="F17" s="981">
        <v>34478653.32</v>
      </c>
      <c r="G17" s="978">
        <v>35569144.630000003</v>
      </c>
      <c r="H17" s="702">
        <v>1700123.9000000001</v>
      </c>
      <c r="I17" s="702">
        <v>1438916.6600000001</v>
      </c>
      <c r="J17" s="981">
        <v>1700123.9000000001</v>
      </c>
      <c r="K17" s="978">
        <v>1438916.6600000001</v>
      </c>
      <c r="L17" s="543"/>
      <c r="M17" s="984">
        <v>36178777.219999999</v>
      </c>
      <c r="N17" s="985">
        <v>37008061.290000007</v>
      </c>
      <c r="O17" s="958">
        <v>1.022921837986873</v>
      </c>
    </row>
    <row r="18" spans="2:21" s="269" customFormat="1" ht="15" customHeight="1" x14ac:dyDescent="0.3">
      <c r="B18" s="1034"/>
      <c r="C18" s="983"/>
      <c r="D18" s="544">
        <v>-495161.48</v>
      </c>
      <c r="E18" s="544">
        <v>-123065.65000000001</v>
      </c>
      <c r="F18" s="981"/>
      <c r="G18" s="978"/>
      <c r="H18" s="544">
        <v>0</v>
      </c>
      <c r="I18" s="544">
        <v>0</v>
      </c>
      <c r="J18" s="981"/>
      <c r="K18" s="978"/>
      <c r="L18" s="543"/>
      <c r="M18" s="984"/>
      <c r="N18" s="985"/>
      <c r="O18" s="959"/>
    </row>
    <row r="19" spans="2:21" s="269" customFormat="1" ht="15" customHeight="1" x14ac:dyDescent="0.3">
      <c r="B19" s="1033" t="s">
        <v>61</v>
      </c>
      <c r="C19" s="983" t="s">
        <v>170</v>
      </c>
      <c r="D19" s="702">
        <v>28078734.629999999</v>
      </c>
      <c r="E19" s="702">
        <v>28813366.449999999</v>
      </c>
      <c r="F19" s="981">
        <v>27926452.27</v>
      </c>
      <c r="G19" s="978">
        <v>28599618.759999998</v>
      </c>
      <c r="H19" s="702">
        <v>0</v>
      </c>
      <c r="I19" s="702">
        <v>0</v>
      </c>
      <c r="J19" s="981">
        <v>0</v>
      </c>
      <c r="K19" s="978">
        <v>0</v>
      </c>
      <c r="L19" s="543"/>
      <c r="M19" s="984">
        <v>27926452.27</v>
      </c>
      <c r="N19" s="985">
        <v>28599618.759999998</v>
      </c>
      <c r="O19" s="958">
        <v>1.0241049770121766</v>
      </c>
    </row>
    <row r="20" spans="2:21" s="269" customFormat="1" ht="14.25" customHeight="1" x14ac:dyDescent="0.3">
      <c r="B20" s="1034"/>
      <c r="C20" s="983"/>
      <c r="D20" s="544">
        <v>-152282.36000000002</v>
      </c>
      <c r="E20" s="544">
        <v>-213747.68999999997</v>
      </c>
      <c r="F20" s="981"/>
      <c r="G20" s="978"/>
      <c r="H20" s="544">
        <v>0</v>
      </c>
      <c r="I20" s="544">
        <v>0</v>
      </c>
      <c r="J20" s="981"/>
      <c r="K20" s="978"/>
      <c r="L20" s="543"/>
      <c r="M20" s="984"/>
      <c r="N20" s="985"/>
      <c r="O20" s="959"/>
    </row>
    <row r="21" spans="2:21" s="269" customFormat="1" ht="15" customHeight="1" x14ac:dyDescent="0.3">
      <c r="B21" s="1033" t="s">
        <v>63</v>
      </c>
      <c r="C21" s="983" t="s">
        <v>164</v>
      </c>
      <c r="D21" s="702">
        <v>4692573.21</v>
      </c>
      <c r="E21" s="702">
        <v>24101403.070000026</v>
      </c>
      <c r="F21" s="981">
        <v>4692573.21</v>
      </c>
      <c r="G21" s="978">
        <v>24101403.070000026</v>
      </c>
      <c r="H21" s="702">
        <v>0</v>
      </c>
      <c r="I21" s="702">
        <v>0</v>
      </c>
      <c r="J21" s="981">
        <v>0</v>
      </c>
      <c r="K21" s="978">
        <v>0</v>
      </c>
      <c r="L21" s="543"/>
      <c r="M21" s="984">
        <v>4692573.21</v>
      </c>
      <c r="N21" s="985">
        <v>24101403.070000026</v>
      </c>
      <c r="O21" s="958">
        <v>5.1360739601545875</v>
      </c>
    </row>
    <row r="22" spans="2:21" s="269" customFormat="1" ht="15" customHeight="1" x14ac:dyDescent="0.3">
      <c r="B22" s="1034"/>
      <c r="C22" s="983"/>
      <c r="D22" s="544">
        <v>0</v>
      </c>
      <c r="E22" s="544">
        <v>0</v>
      </c>
      <c r="F22" s="981"/>
      <c r="G22" s="978"/>
      <c r="H22" s="544">
        <v>0</v>
      </c>
      <c r="I22" s="544">
        <v>0</v>
      </c>
      <c r="J22" s="981"/>
      <c r="K22" s="978"/>
      <c r="L22" s="543"/>
      <c r="M22" s="984"/>
      <c r="N22" s="985"/>
      <c r="O22" s="959"/>
    </row>
    <row r="23" spans="2:21" s="269" customFormat="1" ht="15" customHeight="1" x14ac:dyDescent="0.3">
      <c r="B23" s="1033" t="s">
        <v>65</v>
      </c>
      <c r="C23" s="983" t="s">
        <v>171</v>
      </c>
      <c r="D23" s="702">
        <v>19312247.829999998</v>
      </c>
      <c r="E23" s="702">
        <v>19202474.579999998</v>
      </c>
      <c r="F23" s="981">
        <v>19312247.829999998</v>
      </c>
      <c r="G23" s="978">
        <v>19202474.579999998</v>
      </c>
      <c r="H23" s="702">
        <v>4697422.7700000005</v>
      </c>
      <c r="I23" s="702">
        <v>3997003.37</v>
      </c>
      <c r="J23" s="981">
        <v>4697422.7700000005</v>
      </c>
      <c r="K23" s="978">
        <v>3997003.37</v>
      </c>
      <c r="L23" s="543"/>
      <c r="M23" s="984">
        <v>24009670.599999998</v>
      </c>
      <c r="N23" s="985">
        <v>23199477.949999999</v>
      </c>
      <c r="O23" s="958">
        <v>0.96625556995355033</v>
      </c>
    </row>
    <row r="24" spans="2:21" s="269" customFormat="1" ht="15" customHeight="1" x14ac:dyDescent="0.3">
      <c r="B24" s="1034"/>
      <c r="C24" s="983"/>
      <c r="D24" s="544">
        <v>0</v>
      </c>
      <c r="E24" s="544">
        <v>0</v>
      </c>
      <c r="F24" s="981"/>
      <c r="G24" s="978"/>
      <c r="H24" s="544">
        <v>0</v>
      </c>
      <c r="I24" s="544">
        <v>0</v>
      </c>
      <c r="J24" s="981"/>
      <c r="K24" s="978"/>
      <c r="L24" s="543"/>
      <c r="M24" s="984"/>
      <c r="N24" s="985"/>
      <c r="O24" s="959"/>
    </row>
    <row r="25" spans="2:21" ht="15" customHeight="1" x14ac:dyDescent="0.3">
      <c r="B25" s="1033" t="s">
        <v>66</v>
      </c>
      <c r="C25" s="950" t="s">
        <v>54</v>
      </c>
      <c r="D25" s="702">
        <v>15201504.70999999</v>
      </c>
      <c r="E25" s="702">
        <v>17302531.528703474</v>
      </c>
      <c r="F25" s="1035">
        <v>15201504.70999999</v>
      </c>
      <c r="G25" s="1037">
        <v>17022466.633703474</v>
      </c>
      <c r="H25" s="702">
        <v>3092170.9399999962</v>
      </c>
      <c r="I25" s="702">
        <v>3799377.0899999836</v>
      </c>
      <c r="J25" s="1035">
        <v>3092170.9399999962</v>
      </c>
      <c r="K25" s="1037">
        <v>3792613.5899999836</v>
      </c>
      <c r="L25" s="543"/>
      <c r="M25" s="1041">
        <v>18293675.649999987</v>
      </c>
      <c r="N25" s="1039">
        <v>20815080.223703459</v>
      </c>
      <c r="O25" s="958">
        <v>1.137829303522361</v>
      </c>
    </row>
    <row r="26" spans="2:21" ht="15" customHeight="1" x14ac:dyDescent="0.3">
      <c r="B26" s="1034"/>
      <c r="C26" s="951"/>
      <c r="D26" s="544">
        <v>0</v>
      </c>
      <c r="E26" s="544">
        <v>-280064.89500000002</v>
      </c>
      <c r="F26" s="1036"/>
      <c r="G26" s="1038"/>
      <c r="H26" s="544">
        <v>0</v>
      </c>
      <c r="I26" s="544">
        <v>-6763.5</v>
      </c>
      <c r="J26" s="1036"/>
      <c r="K26" s="1038"/>
      <c r="L26" s="543"/>
      <c r="M26" s="1042"/>
      <c r="N26" s="1040"/>
      <c r="O26" s="959"/>
    </row>
    <row r="27" spans="2:21" ht="15" customHeight="1" x14ac:dyDescent="0.3">
      <c r="B27" s="1033" t="s">
        <v>67</v>
      </c>
      <c r="C27" s="983" t="s">
        <v>172</v>
      </c>
      <c r="D27" s="702">
        <v>13890629.58</v>
      </c>
      <c r="E27" s="702">
        <v>12919254.780000001</v>
      </c>
      <c r="F27" s="981">
        <v>13890629.58</v>
      </c>
      <c r="G27" s="978">
        <v>12919254.780000001</v>
      </c>
      <c r="H27" s="702">
        <v>4114701.36</v>
      </c>
      <c r="I27" s="702">
        <v>4449998.8099999996</v>
      </c>
      <c r="J27" s="981">
        <v>4114701.36</v>
      </c>
      <c r="K27" s="978">
        <v>4449998.8099999996</v>
      </c>
      <c r="L27" s="543"/>
      <c r="M27" s="984">
        <v>18005330.940000001</v>
      </c>
      <c r="N27" s="985">
        <v>17369253.59</v>
      </c>
      <c r="O27" s="958">
        <v>0.96467283205625975</v>
      </c>
    </row>
    <row r="28" spans="2:21" ht="15" customHeight="1" x14ac:dyDescent="0.3">
      <c r="B28" s="1034"/>
      <c r="C28" s="983"/>
      <c r="D28" s="544">
        <v>0</v>
      </c>
      <c r="E28" s="544">
        <v>0</v>
      </c>
      <c r="F28" s="981"/>
      <c r="G28" s="978"/>
      <c r="H28" s="544">
        <v>0</v>
      </c>
      <c r="I28" s="544">
        <v>0</v>
      </c>
      <c r="J28" s="981"/>
      <c r="K28" s="978"/>
      <c r="L28" s="543"/>
      <c r="M28" s="984"/>
      <c r="N28" s="985"/>
      <c r="O28" s="959"/>
    </row>
    <row r="29" spans="2:21" s="269" customFormat="1" ht="15" customHeight="1" x14ac:dyDescent="0.3">
      <c r="B29" s="1033" t="s">
        <v>22</v>
      </c>
      <c r="C29" s="983" t="s">
        <v>167</v>
      </c>
      <c r="D29" s="702">
        <v>8162711.5799999759</v>
      </c>
      <c r="E29" s="702">
        <v>15317073.62000002</v>
      </c>
      <c r="F29" s="981">
        <v>8162711.5799999759</v>
      </c>
      <c r="G29" s="978">
        <v>15317073.62000002</v>
      </c>
      <c r="H29" s="702">
        <v>0</v>
      </c>
      <c r="I29" s="702">
        <v>0</v>
      </c>
      <c r="J29" s="981">
        <v>0</v>
      </c>
      <c r="K29" s="978">
        <v>0</v>
      </c>
      <c r="L29" s="543"/>
      <c r="M29" s="984">
        <v>8162711.5799999759</v>
      </c>
      <c r="N29" s="985">
        <v>15317073.62000002</v>
      </c>
      <c r="O29" s="958">
        <v>1.8764688020497307</v>
      </c>
    </row>
    <row r="30" spans="2:21" s="269" customFormat="1" ht="15" customHeight="1" x14ac:dyDescent="0.3">
      <c r="B30" s="1034"/>
      <c r="C30" s="983"/>
      <c r="D30" s="544">
        <v>0</v>
      </c>
      <c r="E30" s="544">
        <v>0</v>
      </c>
      <c r="F30" s="981"/>
      <c r="G30" s="978"/>
      <c r="H30" s="544">
        <v>0</v>
      </c>
      <c r="I30" s="544">
        <v>0</v>
      </c>
      <c r="J30" s="981"/>
      <c r="K30" s="978"/>
      <c r="L30" s="543"/>
      <c r="M30" s="984"/>
      <c r="N30" s="985"/>
      <c r="O30" s="959"/>
    </row>
    <row r="31" spans="2:21" s="274" customFormat="1" ht="15" customHeight="1" x14ac:dyDescent="0.3">
      <c r="B31" s="1033" t="s">
        <v>24</v>
      </c>
      <c r="C31" s="983" t="s">
        <v>71</v>
      </c>
      <c r="D31" s="702">
        <v>22954365.5</v>
      </c>
      <c r="E31" s="702">
        <v>12874009.9</v>
      </c>
      <c r="F31" s="981">
        <v>22939549.5</v>
      </c>
      <c r="G31" s="978">
        <v>12873806.470000001</v>
      </c>
      <c r="H31" s="702">
        <v>766049.58</v>
      </c>
      <c r="I31" s="702">
        <v>535436.38</v>
      </c>
      <c r="J31" s="981">
        <v>766049.58</v>
      </c>
      <c r="K31" s="978">
        <v>535436.38</v>
      </c>
      <c r="L31" s="543"/>
      <c r="M31" s="984">
        <v>23705599.079999998</v>
      </c>
      <c r="N31" s="985">
        <v>13409242.850000001</v>
      </c>
      <c r="O31" s="958">
        <v>0.56565720211277626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034"/>
      <c r="C32" s="983"/>
      <c r="D32" s="544">
        <v>-14816</v>
      </c>
      <c r="E32" s="544">
        <v>-203.43</v>
      </c>
      <c r="F32" s="981"/>
      <c r="G32" s="978"/>
      <c r="H32" s="544">
        <v>0</v>
      </c>
      <c r="I32" s="544">
        <v>0</v>
      </c>
      <c r="J32" s="981"/>
      <c r="K32" s="978"/>
      <c r="L32" s="543"/>
      <c r="M32" s="984"/>
      <c r="N32" s="985"/>
      <c r="O32" s="959"/>
      <c r="P32" s="273"/>
      <c r="Q32" s="273"/>
      <c r="R32" s="273"/>
      <c r="S32" s="273"/>
      <c r="T32" s="273"/>
      <c r="U32" s="273"/>
    </row>
    <row r="33" spans="2:15" ht="15" customHeight="1" x14ac:dyDescent="0.3">
      <c r="B33" s="1033" t="s">
        <v>26</v>
      </c>
      <c r="C33" s="983" t="s">
        <v>163</v>
      </c>
      <c r="D33" s="702">
        <v>11748076.790000001</v>
      </c>
      <c r="E33" s="702">
        <v>9460067.0099999998</v>
      </c>
      <c r="F33" s="981">
        <v>11748076.790000001</v>
      </c>
      <c r="G33" s="978">
        <v>9460067.0099999998</v>
      </c>
      <c r="H33" s="702">
        <v>641087.83000000007</v>
      </c>
      <c r="I33" s="702">
        <v>625830.94999999995</v>
      </c>
      <c r="J33" s="981">
        <v>641087.83000000007</v>
      </c>
      <c r="K33" s="978">
        <v>625830.94999999995</v>
      </c>
      <c r="L33" s="543"/>
      <c r="M33" s="984">
        <v>12389164.620000001</v>
      </c>
      <c r="N33" s="985">
        <v>10085897.959999999</v>
      </c>
      <c r="O33" s="958">
        <v>0.81409023686053805</v>
      </c>
    </row>
    <row r="34" spans="2:15" ht="15" customHeight="1" x14ac:dyDescent="0.3">
      <c r="B34" s="1034"/>
      <c r="C34" s="983"/>
      <c r="D34" s="544">
        <v>0</v>
      </c>
      <c r="E34" s="544">
        <v>0</v>
      </c>
      <c r="F34" s="981"/>
      <c r="G34" s="978"/>
      <c r="H34" s="544">
        <v>0</v>
      </c>
      <c r="I34" s="544">
        <v>0</v>
      </c>
      <c r="J34" s="981"/>
      <c r="K34" s="978"/>
      <c r="L34" s="543"/>
      <c r="M34" s="984"/>
      <c r="N34" s="985"/>
      <c r="O34" s="959"/>
    </row>
    <row r="35" spans="2:15" s="269" customFormat="1" ht="15" customHeight="1" x14ac:dyDescent="0.3">
      <c r="B35" s="1033" t="s">
        <v>28</v>
      </c>
      <c r="C35" s="983" t="s">
        <v>168</v>
      </c>
      <c r="D35" s="702">
        <v>489116.11000000086</v>
      </c>
      <c r="E35" s="702">
        <v>465744.59000000136</v>
      </c>
      <c r="F35" s="981">
        <v>489116.11000000086</v>
      </c>
      <c r="G35" s="978">
        <v>465744.59000000136</v>
      </c>
      <c r="H35" s="702">
        <v>241058.50999999983</v>
      </c>
      <c r="I35" s="702">
        <v>242814.03999999992</v>
      </c>
      <c r="J35" s="981">
        <v>241058.50999999983</v>
      </c>
      <c r="K35" s="978">
        <v>242814.03999999992</v>
      </c>
      <c r="L35" s="543"/>
      <c r="M35" s="984">
        <v>730174.62000000069</v>
      </c>
      <c r="N35" s="985">
        <v>708558.63000000129</v>
      </c>
      <c r="O35" s="958">
        <v>0.97039613620095511</v>
      </c>
    </row>
    <row r="36" spans="2:15" s="269" customFormat="1" ht="15" customHeight="1" x14ac:dyDescent="0.3">
      <c r="B36" s="1034"/>
      <c r="C36" s="983"/>
      <c r="D36" s="544">
        <v>0</v>
      </c>
      <c r="E36" s="544">
        <v>0</v>
      </c>
      <c r="F36" s="981"/>
      <c r="G36" s="978"/>
      <c r="H36" s="544">
        <v>0</v>
      </c>
      <c r="I36" s="544">
        <v>0</v>
      </c>
      <c r="J36" s="981"/>
      <c r="K36" s="978"/>
      <c r="L36" s="543"/>
      <c r="M36" s="984"/>
      <c r="N36" s="985"/>
      <c r="O36" s="959"/>
    </row>
    <row r="37" spans="2:15" ht="18" customHeight="1" x14ac:dyDescent="0.25">
      <c r="B37" s="982" t="s">
        <v>266</v>
      </c>
      <c r="C37" s="982"/>
      <c r="D37" s="701">
        <v>288462951.90809995</v>
      </c>
      <c r="E37" s="542">
        <v>306581713.33780348</v>
      </c>
      <c r="F37" s="974">
        <v>287064757.14809996</v>
      </c>
      <c r="G37" s="975">
        <v>305135511.22280347</v>
      </c>
      <c r="H37" s="701">
        <v>26422296.419999994</v>
      </c>
      <c r="I37" s="542">
        <v>26402079.269999985</v>
      </c>
      <c r="J37" s="974">
        <v>26422296.419999994</v>
      </c>
      <c r="K37" s="975">
        <v>26395315.769999985</v>
      </c>
      <c r="L37" s="349"/>
      <c r="M37" s="1043">
        <v>313487053.56809998</v>
      </c>
      <c r="N37" s="966">
        <v>331530826.99280345</v>
      </c>
      <c r="O37" s="967">
        <v>1.0575582730429529</v>
      </c>
    </row>
    <row r="38" spans="2:15" s="266" customFormat="1" ht="18" customHeight="1" x14ac:dyDescent="0.25">
      <c r="B38" s="969" t="s">
        <v>243</v>
      </c>
      <c r="C38" s="970"/>
      <c r="D38" s="664">
        <v>-1398194.76</v>
      </c>
      <c r="E38" s="664">
        <v>-1446202.1149999998</v>
      </c>
      <c r="F38" s="974"/>
      <c r="G38" s="975"/>
      <c r="H38" s="664">
        <v>0</v>
      </c>
      <c r="I38" s="664">
        <v>-6763.5</v>
      </c>
      <c r="J38" s="974"/>
      <c r="K38" s="975"/>
      <c r="L38" s="349"/>
      <c r="M38" s="1043"/>
      <c r="N38" s="966"/>
      <c r="O38" s="968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O31:O32"/>
    <mergeCell ref="N35:N36"/>
    <mergeCell ref="B29:B30"/>
    <mergeCell ref="C29:C30"/>
    <mergeCell ref="F29:F30"/>
    <mergeCell ref="G29:G30"/>
    <mergeCell ref="J29:J30"/>
    <mergeCell ref="K29:K30"/>
    <mergeCell ref="M29:M30"/>
    <mergeCell ref="K33:K34"/>
    <mergeCell ref="M33:M34"/>
    <mergeCell ref="J33:J34"/>
    <mergeCell ref="N33:N34"/>
    <mergeCell ref="C33:C34"/>
    <mergeCell ref="F33:F34"/>
    <mergeCell ref="G33:G34"/>
    <mergeCell ref="B31:B32"/>
    <mergeCell ref="C31:C32"/>
    <mergeCell ref="F31:F32"/>
    <mergeCell ref="G31:G32"/>
    <mergeCell ref="J31:J32"/>
    <mergeCell ref="K31:K32"/>
    <mergeCell ref="M31:M32"/>
    <mergeCell ref="N31:N32"/>
    <mergeCell ref="O17:O1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5:O36"/>
    <mergeCell ref="N29:N30"/>
    <mergeCell ref="O29:O30"/>
    <mergeCell ref="B35:B36"/>
    <mergeCell ref="C35:C36"/>
    <mergeCell ref="F35:F36"/>
    <mergeCell ref="G35:G36"/>
    <mergeCell ref="J35:J36"/>
    <mergeCell ref="K35:K36"/>
    <mergeCell ref="B17:B18"/>
    <mergeCell ref="C17:C18"/>
    <mergeCell ref="M35:M36"/>
    <mergeCell ref="O33:O34"/>
    <mergeCell ref="B33:B34"/>
    <mergeCell ref="B27:B28"/>
    <mergeCell ref="C27:C28"/>
    <mergeCell ref="N23:N24"/>
    <mergeCell ref="B23:B24"/>
    <mergeCell ref="C23:C24"/>
    <mergeCell ref="F23:F24"/>
    <mergeCell ref="G23:G24"/>
    <mergeCell ref="J23:J24"/>
    <mergeCell ref="K23:K24"/>
    <mergeCell ref="M23:M24"/>
    <mergeCell ref="K25:K26"/>
    <mergeCell ref="M25:M26"/>
    <mergeCell ref="C25:C26"/>
    <mergeCell ref="B21:B22"/>
    <mergeCell ref="C21:C22"/>
    <mergeCell ref="B25:B26"/>
    <mergeCell ref="F21:F22"/>
    <mergeCell ref="J25:J26"/>
    <mergeCell ref="G25:G26"/>
    <mergeCell ref="F25:F26"/>
    <mergeCell ref="K21:K22"/>
    <mergeCell ref="B19:B20"/>
    <mergeCell ref="C19:C20"/>
    <mergeCell ref="F19:F20"/>
    <mergeCell ref="G19:G20"/>
    <mergeCell ref="J19:J20"/>
    <mergeCell ref="K19:K20"/>
    <mergeCell ref="M19:M20"/>
    <mergeCell ref="J15:J16"/>
    <mergeCell ref="K15:K16"/>
    <mergeCell ref="J13:J14"/>
    <mergeCell ref="O27:O28"/>
    <mergeCell ref="O21:O22"/>
    <mergeCell ref="F27:F28"/>
    <mergeCell ref="G27:G28"/>
    <mergeCell ref="J27:J28"/>
    <mergeCell ref="K27:K28"/>
    <mergeCell ref="J21:J22"/>
    <mergeCell ref="M21:M22"/>
    <mergeCell ref="N21:N22"/>
    <mergeCell ref="M27:M28"/>
    <mergeCell ref="N25:N26"/>
    <mergeCell ref="O25:O26"/>
    <mergeCell ref="O19:O20"/>
    <mergeCell ref="K17:K18"/>
    <mergeCell ref="M17:M18"/>
    <mergeCell ref="N17:N18"/>
    <mergeCell ref="N19:N20"/>
    <mergeCell ref="F17:F18"/>
    <mergeCell ref="O23:O24"/>
    <mergeCell ref="G17:G18"/>
    <mergeCell ref="J17:J18"/>
    <mergeCell ref="G21:G22"/>
    <mergeCell ref="N27:N28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M11:M12"/>
    <mergeCell ref="M15:M16"/>
    <mergeCell ref="N15:N16"/>
    <mergeCell ref="B13:B14"/>
    <mergeCell ref="C13:C14"/>
    <mergeCell ref="O11:O12"/>
    <mergeCell ref="O15:O16"/>
    <mergeCell ref="O13:O14"/>
    <mergeCell ref="N11:N12"/>
    <mergeCell ref="N13:N14"/>
    <mergeCell ref="M13:M14"/>
    <mergeCell ref="K13:K14"/>
    <mergeCell ref="G11:G12"/>
    <mergeCell ref="J11:J12"/>
    <mergeCell ref="K11:K12"/>
    <mergeCell ref="B11:B12"/>
    <mergeCell ref="C11:C12"/>
    <mergeCell ref="F11:F12"/>
    <mergeCell ref="G13:G14"/>
    <mergeCell ref="F13:F14"/>
    <mergeCell ref="B15:B16"/>
    <mergeCell ref="C15:C16"/>
    <mergeCell ref="F15:F16"/>
    <mergeCell ref="G15:G16"/>
  </mergeCells>
  <conditionalFormatting sqref="O15 O33 O17 O11 O29 O35 O13 O19 O23 O31 O27 O21">
    <cfRule type="cellIs" dxfId="715" priority="12" stopIfTrue="1" operator="greaterThan">
      <formula>0</formula>
    </cfRule>
  </conditionalFormatting>
  <conditionalFormatting sqref="O39:O62 O11:O24 O27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4 O27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33:K33 D21:K21 D17:K17 D11:K11 D29:K29 D35:K35 D13:K13 D19:K19 D23:K23 D31:K31 D27:K27 M15:O15 M33:O33 M21:O21 M17:O17 M11:O11 M29:O29 M35:O35 M13:O13 M19:O19 M23:O23 M31:O31 M27:O27 H34:I34 D30:E30 D36:E36 J25:K25 H30:I30 H36:I36 D14:E14 D12:E12 H12:I12 H16:I16 D16:E16 D18:E18 H18:I18 D34:E34 M37:O37 H28:I28 H14:I14 D32:E32 D20:E20 H32:I32 H20:I20 D22:E22 D24:E26 H24:I26 H22:I22 D28:E28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322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269</v>
      </c>
      <c r="C6" s="931"/>
      <c r="D6" s="931"/>
      <c r="E6" s="931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234</v>
      </c>
      <c r="D7" s="1058" t="s">
        <v>229</v>
      </c>
      <c r="E7" s="1059"/>
      <c r="F7" s="1059"/>
      <c r="G7" s="1059"/>
      <c r="H7" s="1059"/>
      <c r="I7" s="1060"/>
      <c r="J7" s="1061" t="s">
        <v>230</v>
      </c>
      <c r="K7" s="1062"/>
      <c r="L7" s="1062"/>
      <c r="M7" s="1062"/>
      <c r="N7" s="1062"/>
      <c r="O7" s="1063"/>
      <c r="P7" s="615"/>
      <c r="Q7" s="1053" t="s">
        <v>245</v>
      </c>
      <c r="R7" s="1054"/>
      <c r="S7" s="1055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6" t="s">
        <v>341</v>
      </c>
      <c r="G8" s="986" t="s">
        <v>345</v>
      </c>
      <c r="H8" s="934" t="s">
        <v>227</v>
      </c>
      <c r="I8" s="935"/>
      <c r="J8" s="934" t="s">
        <v>228</v>
      </c>
      <c r="K8" s="935"/>
      <c r="L8" s="986" t="s">
        <v>341</v>
      </c>
      <c r="M8" s="1044" t="s">
        <v>345</v>
      </c>
      <c r="N8" s="934" t="s">
        <v>227</v>
      </c>
      <c r="O8" s="935"/>
      <c r="P8" s="347"/>
      <c r="Q8" s="934"/>
      <c r="R8" s="935"/>
      <c r="S8" s="986" t="s">
        <v>345</v>
      </c>
      <c r="T8" s="929"/>
    </row>
    <row r="9" spans="2:26" ht="16.149999999999999" customHeight="1" x14ac:dyDescent="0.25">
      <c r="B9" s="919"/>
      <c r="C9" s="922"/>
      <c r="D9" s="353" t="s">
        <v>342</v>
      </c>
      <c r="E9" s="353" t="s">
        <v>343</v>
      </c>
      <c r="F9" s="930"/>
      <c r="G9" s="930"/>
      <c r="H9" s="763" t="s">
        <v>342</v>
      </c>
      <c r="I9" s="713" t="s">
        <v>343</v>
      </c>
      <c r="J9" s="571" t="s">
        <v>342</v>
      </c>
      <c r="K9" s="571" t="s">
        <v>343</v>
      </c>
      <c r="L9" s="930"/>
      <c r="M9" s="1045"/>
      <c r="N9" s="762" t="s">
        <v>342</v>
      </c>
      <c r="O9" s="713" t="s">
        <v>343</v>
      </c>
      <c r="P9" s="572"/>
      <c r="Q9" s="713" t="s">
        <v>342</v>
      </c>
      <c r="R9" s="713" t="s">
        <v>343</v>
      </c>
      <c r="S9" s="930"/>
      <c r="T9" s="930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29380</v>
      </c>
      <c r="E11" s="677">
        <v>32148</v>
      </c>
      <c r="F11" s="612">
        <v>1.0942137508509191</v>
      </c>
      <c r="G11" s="577">
        <v>2768</v>
      </c>
      <c r="H11" s="611">
        <v>5.3116768302053259E-2</v>
      </c>
      <c r="I11" s="616">
        <v>5.4649769232730704E-2</v>
      </c>
      <c r="J11" s="741">
        <v>9012924.0899999999</v>
      </c>
      <c r="K11" s="677">
        <v>9862226.1800001133</v>
      </c>
      <c r="L11" s="612">
        <v>1.0942315813957015</v>
      </c>
      <c r="M11" s="590">
        <v>849302.09000011347</v>
      </c>
      <c r="N11" s="611">
        <v>5.4996784562386249E-2</v>
      </c>
      <c r="O11" s="616">
        <v>5.6254384056526267E-2</v>
      </c>
      <c r="P11" s="543"/>
      <c r="Q11" s="617">
        <v>306.77073144996598</v>
      </c>
      <c r="R11" s="619">
        <v>306.77573037203291</v>
      </c>
      <c r="S11" s="681">
        <v>4.9989220669317547E-3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1">
        <v>82850</v>
      </c>
      <c r="E12" s="735">
        <v>82667</v>
      </c>
      <c r="F12" s="612">
        <v>0.99779118889559448</v>
      </c>
      <c r="G12" s="590">
        <v>-183</v>
      </c>
      <c r="H12" s="611">
        <v>0.14978639393550416</v>
      </c>
      <c r="I12" s="616">
        <v>0.14052919227205887</v>
      </c>
      <c r="J12" s="741">
        <v>25050183.16</v>
      </c>
      <c r="K12" s="735">
        <v>25147621.119999997</v>
      </c>
      <c r="L12" s="612">
        <v>1.0038897104814621</v>
      </c>
      <c r="M12" s="590">
        <v>97437.959999997169</v>
      </c>
      <c r="N12" s="611">
        <v>0.15285600019946868</v>
      </c>
      <c r="O12" s="616">
        <v>0.14344265795296077</v>
      </c>
      <c r="P12" s="543"/>
      <c r="Q12" s="617">
        <v>302.35586191913097</v>
      </c>
      <c r="R12" s="619">
        <v>304.20386756505013</v>
      </c>
      <c r="S12" s="681">
        <v>1.8480056459191587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37823</v>
      </c>
      <c r="E13" s="735">
        <v>30155</v>
      </c>
      <c r="F13" s="612">
        <v>0.79726621367950723</v>
      </c>
      <c r="G13" s="590">
        <v>-7668</v>
      </c>
      <c r="H13" s="611">
        <v>6.8381059478848205E-2</v>
      </c>
      <c r="I13" s="616">
        <v>5.1261782730278538E-2</v>
      </c>
      <c r="J13" s="741">
        <v>10967865.789999999</v>
      </c>
      <c r="K13" s="735">
        <v>8682127.6300000008</v>
      </c>
      <c r="L13" s="612">
        <v>0.79159681529983428</v>
      </c>
      <c r="M13" s="590">
        <v>-2285738.1599999983</v>
      </c>
      <c r="N13" s="611">
        <v>6.6925821846325603E-2</v>
      </c>
      <c r="O13" s="616">
        <v>4.9523072500228603E-2</v>
      </c>
      <c r="P13" s="543"/>
      <c r="Q13" s="617">
        <v>289.97873754064983</v>
      </c>
      <c r="R13" s="619">
        <v>287.91668479522468</v>
      </c>
      <c r="S13" s="681">
        <v>-2.0620527454251487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13986</v>
      </c>
      <c r="E14" s="735">
        <v>66027</v>
      </c>
      <c r="F14" s="612">
        <v>4.7209352209352211</v>
      </c>
      <c r="G14" s="590">
        <v>52041</v>
      </c>
      <c r="H14" s="611">
        <v>2.5285606585177565E-2</v>
      </c>
      <c r="I14" s="616">
        <v>0.11224213988831375</v>
      </c>
      <c r="J14" s="741">
        <v>4476146.4899999993</v>
      </c>
      <c r="K14" s="735">
        <v>20286855.84</v>
      </c>
      <c r="L14" s="612">
        <v>4.5322144584235904</v>
      </c>
      <c r="M14" s="590">
        <v>15810709.350000001</v>
      </c>
      <c r="N14" s="611">
        <v>2.7313407027730927E-2</v>
      </c>
      <c r="O14" s="616">
        <v>0.11571673158714046</v>
      </c>
      <c r="P14" s="543"/>
      <c r="Q14" s="617">
        <v>320.04479407979403</v>
      </c>
      <c r="R14" s="619">
        <v>307.2509100822391</v>
      </c>
      <c r="S14" s="681">
        <v>-12.793883997554929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36799</v>
      </c>
      <c r="E15" s="735">
        <v>35106</v>
      </c>
      <c r="F15" s="612">
        <v>0.9539933150357347</v>
      </c>
      <c r="G15" s="590">
        <v>-1693</v>
      </c>
      <c r="H15" s="611">
        <v>6.652974665579503E-2</v>
      </c>
      <c r="I15" s="616">
        <v>5.967820078027386E-2</v>
      </c>
      <c r="J15" s="741">
        <v>11110673.500000061</v>
      </c>
      <c r="K15" s="735">
        <v>10734930.789999999</v>
      </c>
      <c r="L15" s="612">
        <v>0.96618182417113951</v>
      </c>
      <c r="M15" s="590">
        <v>-375742.71000006236</v>
      </c>
      <c r="N15" s="611">
        <v>6.7797233253133651E-2</v>
      </c>
      <c r="O15" s="616">
        <v>6.1232312913845774E-2</v>
      </c>
      <c r="P15" s="543"/>
      <c r="Q15" s="617">
        <v>301.92868012717906</v>
      </c>
      <c r="R15" s="619">
        <v>305.78621289808007</v>
      </c>
      <c r="S15" s="681">
        <v>3.8575327709010026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98343</v>
      </c>
      <c r="E16" s="735">
        <v>100467</v>
      </c>
      <c r="F16" s="612">
        <v>1.0215978768188889</v>
      </c>
      <c r="G16" s="590">
        <v>2124</v>
      </c>
      <c r="H16" s="611">
        <v>0.17779653999757739</v>
      </c>
      <c r="I16" s="616">
        <v>0.17078817859601703</v>
      </c>
      <c r="J16" s="741">
        <v>27651208.23</v>
      </c>
      <c r="K16" s="735">
        <v>28357283.32</v>
      </c>
      <c r="L16" s="612">
        <v>1.0255350538076651</v>
      </c>
      <c r="M16" s="590">
        <v>706075.08999999985</v>
      </c>
      <c r="N16" s="611">
        <v>0.16872743259895709</v>
      </c>
      <c r="O16" s="616">
        <v>0.1617506511783314</v>
      </c>
      <c r="P16" s="543"/>
      <c r="Q16" s="617">
        <v>281.17108721515513</v>
      </c>
      <c r="R16" s="619">
        <v>282.25470373356427</v>
      </c>
      <c r="S16" s="681">
        <v>1.0836165184091442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20666</v>
      </c>
      <c r="E17" s="735">
        <v>44667</v>
      </c>
      <c r="F17" s="612">
        <v>2.1613761734249493</v>
      </c>
      <c r="G17" s="590">
        <v>24001</v>
      </c>
      <c r="H17" s="611">
        <v>3.7362530079313568E-2</v>
      </c>
      <c r="I17" s="616">
        <v>7.5931356299563962E-2</v>
      </c>
      <c r="J17" s="741">
        <v>5961747.869999975</v>
      </c>
      <c r="K17" s="735">
        <v>12533612.240000019</v>
      </c>
      <c r="L17" s="612">
        <v>2.1023385277781079</v>
      </c>
      <c r="M17" s="590">
        <v>6571864.3700000439</v>
      </c>
      <c r="N17" s="611">
        <v>3.6378533753040156E-2</v>
      </c>
      <c r="O17" s="616">
        <v>7.1492036756809749E-2</v>
      </c>
      <c r="P17" s="543"/>
      <c r="Q17" s="617">
        <v>288.48097696699773</v>
      </c>
      <c r="R17" s="619">
        <v>280.60116506593278</v>
      </c>
      <c r="S17" s="681">
        <v>-7.8798119010649543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82673</v>
      </c>
      <c r="E18" s="735">
        <v>78890</v>
      </c>
      <c r="F18" s="612">
        <v>0.9542414089243163</v>
      </c>
      <c r="G18" s="590">
        <v>-3783</v>
      </c>
      <c r="H18" s="611">
        <v>0.14946639162136313</v>
      </c>
      <c r="I18" s="616">
        <v>0.13410850736500327</v>
      </c>
      <c r="J18" s="741">
        <v>25017428.990000002</v>
      </c>
      <c r="K18" s="735">
        <v>24660058.979999997</v>
      </c>
      <c r="L18" s="612">
        <v>0.98571515841444568</v>
      </c>
      <c r="M18" s="590">
        <v>-357370.01000000536</v>
      </c>
      <c r="N18" s="611">
        <v>0.15265613453844437</v>
      </c>
      <c r="O18" s="616">
        <v>0.1406615913484853</v>
      </c>
      <c r="P18" s="543"/>
      <c r="Q18" s="617">
        <v>302.60700579391096</v>
      </c>
      <c r="R18" s="619">
        <v>312.58789428317908</v>
      </c>
      <c r="S18" s="681">
        <v>9.9808884892681249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36387</v>
      </c>
      <c r="E19" s="735">
        <v>35109</v>
      </c>
      <c r="F19" s="612">
        <v>0.96487756616373976</v>
      </c>
      <c r="G19" s="590">
        <v>-1278</v>
      </c>
      <c r="H19" s="611">
        <v>6.5784882512144718E-2</v>
      </c>
      <c r="I19" s="616">
        <v>5.9683300609429585E-2</v>
      </c>
      <c r="J19" s="741">
        <v>10665544.450000001</v>
      </c>
      <c r="K19" s="735">
        <v>10421954.939999999</v>
      </c>
      <c r="L19" s="612">
        <v>0.97716108060475038</v>
      </c>
      <c r="M19" s="590">
        <v>-243589.51000000164</v>
      </c>
      <c r="N19" s="611">
        <v>6.5081059653882473E-2</v>
      </c>
      <c r="O19" s="616">
        <v>5.9447090861037666E-2</v>
      </c>
      <c r="P19" s="543"/>
      <c r="Q19" s="617">
        <v>293.11414653585075</v>
      </c>
      <c r="R19" s="619">
        <v>296.84567888575577</v>
      </c>
      <c r="S19" s="681">
        <v>3.7315323499050237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17014</v>
      </c>
      <c r="E20" s="735">
        <v>14801</v>
      </c>
      <c r="F20" s="612">
        <v>0.86993064535088749</v>
      </c>
      <c r="G20" s="590">
        <v>-2213</v>
      </c>
      <c r="H20" s="611">
        <v>3.0759996456471549E-2</v>
      </c>
      <c r="I20" s="616">
        <v>2.5160857111286773E-2</v>
      </c>
      <c r="J20" s="741">
        <v>5400534.1699999999</v>
      </c>
      <c r="K20" s="735">
        <v>4864826.2</v>
      </c>
      <c r="L20" s="612">
        <v>0.90080463281283163</v>
      </c>
      <c r="M20" s="590">
        <v>-535707.96999999974</v>
      </c>
      <c r="N20" s="611">
        <v>3.2954012627137909E-2</v>
      </c>
      <c r="O20" s="616">
        <v>2.7749089954763956E-2</v>
      </c>
      <c r="P20" s="543"/>
      <c r="Q20" s="617">
        <v>317.4170782884683</v>
      </c>
      <c r="R20" s="619">
        <v>328.6822647118438</v>
      </c>
      <c r="S20" s="681">
        <v>11.265186423375496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54243</v>
      </c>
      <c r="E21" s="735">
        <v>27538</v>
      </c>
      <c r="F21" s="612">
        <v>0.50767841011743453</v>
      </c>
      <c r="G21" s="590">
        <v>-26705</v>
      </c>
      <c r="H21" s="611">
        <v>9.8067149864134617E-2</v>
      </c>
      <c r="I21" s="616">
        <v>4.6813031763435924E-2</v>
      </c>
      <c r="J21" s="741">
        <v>15460312.800000001</v>
      </c>
      <c r="K21" s="735">
        <v>7771985.2199999997</v>
      </c>
      <c r="L21" s="612">
        <v>0.50270556104142983</v>
      </c>
      <c r="M21" s="590">
        <v>-7688327.580000001</v>
      </c>
      <c r="N21" s="611">
        <v>9.4338694505603296E-2</v>
      </c>
      <c r="O21" s="616">
        <v>4.4331597498154393E-2</v>
      </c>
      <c r="P21" s="543"/>
      <c r="Q21" s="617">
        <v>285.01950113378689</v>
      </c>
      <c r="R21" s="619">
        <v>282.22765705570481</v>
      </c>
      <c r="S21" s="681">
        <v>-2.7918440780820788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42957</v>
      </c>
      <c r="E22" s="735">
        <v>40680</v>
      </c>
      <c r="F22" s="612">
        <v>0.94699350513304004</v>
      </c>
      <c r="G22" s="590">
        <v>-2277</v>
      </c>
      <c r="H22" s="611">
        <v>7.7662934511616807E-2</v>
      </c>
      <c r="I22" s="616">
        <v>6.9153683351607723E-2</v>
      </c>
      <c r="J22" s="741">
        <v>13106358.439999999</v>
      </c>
      <c r="K22" s="735">
        <v>11991319.140000001</v>
      </c>
      <c r="L22" s="612">
        <v>0.91492379022711978</v>
      </c>
      <c r="M22" s="590">
        <v>-1115039.2999999989</v>
      </c>
      <c r="N22" s="611">
        <v>7.9974885433889489E-2</v>
      </c>
      <c r="O22" s="616">
        <v>6.8398783391715567E-2</v>
      </c>
      <c r="P22" s="543"/>
      <c r="Q22" s="617">
        <v>305.10413762599808</v>
      </c>
      <c r="R22" s="619">
        <v>294.77185693215341</v>
      </c>
      <c r="S22" s="681">
        <v>-10.332280693844666</v>
      </c>
      <c r="T22" s="573"/>
    </row>
    <row r="23" spans="2:26" ht="18" customHeight="1" x14ac:dyDescent="0.25">
      <c r="B23" s="1051" t="s">
        <v>310</v>
      </c>
      <c r="C23" s="1051"/>
      <c r="D23" s="650">
        <v>553121</v>
      </c>
      <c r="E23" s="386">
        <v>588255</v>
      </c>
      <c r="F23" s="613">
        <v>1.0635195553956549</v>
      </c>
      <c r="G23" s="614">
        <v>35134</v>
      </c>
      <c r="H23" s="611">
        <v>1</v>
      </c>
      <c r="I23" s="616">
        <v>1</v>
      </c>
      <c r="J23" s="578">
        <v>163880927.98000005</v>
      </c>
      <c r="K23" s="386">
        <v>175314801.60000014</v>
      </c>
      <c r="L23" s="613">
        <v>1.0697693975799032</v>
      </c>
      <c r="M23" s="614">
        <v>11433873.620000094</v>
      </c>
      <c r="N23" s="611">
        <v>1</v>
      </c>
      <c r="O23" s="616">
        <v>1</v>
      </c>
      <c r="P23" s="663"/>
      <c r="Q23" s="665">
        <v>296.28404631174743</v>
      </c>
      <c r="R23" s="620">
        <v>298.02517887650788</v>
      </c>
      <c r="S23" s="682">
        <v>1.7411325647604485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6615</v>
      </c>
      <c r="E25" s="677">
        <v>6882</v>
      </c>
      <c r="F25" s="612">
        <v>1.0403628117913832</v>
      </c>
      <c r="G25" s="590">
        <v>267</v>
      </c>
      <c r="H25" s="611">
        <v>0.11984998369387977</v>
      </c>
      <c r="I25" s="616">
        <v>0.13485391805302452</v>
      </c>
      <c r="J25" s="741">
        <v>1920741.61</v>
      </c>
      <c r="K25" s="677">
        <v>2072433.9600000014</v>
      </c>
      <c r="L25" s="612">
        <v>1.0789759274283652</v>
      </c>
      <c r="M25" s="590">
        <v>151692.35000000126</v>
      </c>
      <c r="N25" s="611">
        <v>0.11867408179385851</v>
      </c>
      <c r="O25" s="616">
        <v>0.13604834276405758</v>
      </c>
      <c r="P25" s="543"/>
      <c r="Q25" s="617">
        <v>290.36154346182917</v>
      </c>
      <c r="R25" s="619">
        <v>301.13832606800366</v>
      </c>
      <c r="S25" s="681">
        <v>10.776782606174493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1">
        <v>3517</v>
      </c>
      <c r="E26" s="735">
        <v>1472</v>
      </c>
      <c r="F26" s="612">
        <v>0.41853852715382428</v>
      </c>
      <c r="G26" s="590">
        <v>-2045</v>
      </c>
      <c r="H26" s="611">
        <v>6.372069427836359E-2</v>
      </c>
      <c r="I26" s="616">
        <v>2.8844081280739915E-2</v>
      </c>
      <c r="J26" s="741">
        <v>954037.86</v>
      </c>
      <c r="K26" s="735">
        <v>433357.35</v>
      </c>
      <c r="L26" s="612">
        <v>0.45423496086413173</v>
      </c>
      <c r="M26" s="590">
        <v>-520680.51</v>
      </c>
      <c r="N26" s="611">
        <v>5.8945756390458848E-2</v>
      </c>
      <c r="O26" s="616">
        <v>2.8448457432208658E-2</v>
      </c>
      <c r="P26" s="543"/>
      <c r="Q26" s="617">
        <v>271.26467443844183</v>
      </c>
      <c r="R26" s="619">
        <v>294.40037364130433</v>
      </c>
      <c r="S26" s="681">
        <v>23.135699202862497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2222</v>
      </c>
      <c r="E27" s="735">
        <v>2066</v>
      </c>
      <c r="F27" s="612">
        <v>0.92979297929792981</v>
      </c>
      <c r="G27" s="590">
        <v>-156</v>
      </c>
      <c r="H27" s="611">
        <v>4.0257999057868608E-2</v>
      </c>
      <c r="I27" s="616">
        <v>4.0483608645386318E-2</v>
      </c>
      <c r="J27" s="741">
        <v>609489.80000000005</v>
      </c>
      <c r="K27" s="735">
        <v>589873.19999999995</v>
      </c>
      <c r="L27" s="612">
        <v>0.967814719786943</v>
      </c>
      <c r="M27" s="590">
        <v>-19616.600000000093</v>
      </c>
      <c r="N27" s="611">
        <v>3.7657664102837059E-2</v>
      </c>
      <c r="O27" s="616">
        <v>3.8723198350277675E-2</v>
      </c>
      <c r="P27" s="543"/>
      <c r="Q27" s="617">
        <v>274.29783978397842</v>
      </c>
      <c r="R27" s="619">
        <v>285.51461761858661</v>
      </c>
      <c r="S27" s="681">
        <v>11.216777834608195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0</v>
      </c>
      <c r="F28" s="612" t="s">
        <v>344</v>
      </c>
      <c r="G28" s="590">
        <v>0</v>
      </c>
      <c r="H28" s="611">
        <v>0</v>
      </c>
      <c r="I28" s="616">
        <v>0</v>
      </c>
      <c r="J28" s="741">
        <v>0</v>
      </c>
      <c r="K28" s="735">
        <v>0</v>
      </c>
      <c r="L28" s="612" t="s">
        <v>344</v>
      </c>
      <c r="M28" s="590">
        <v>0</v>
      </c>
      <c r="N28" s="611">
        <v>0</v>
      </c>
      <c r="O28" s="616">
        <v>0</v>
      </c>
      <c r="P28" s="543"/>
      <c r="Q28" s="617" t="s">
        <v>344</v>
      </c>
      <c r="R28" s="619" t="s">
        <v>344</v>
      </c>
      <c r="S28" s="681" t="s">
        <v>344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720</v>
      </c>
      <c r="E29" s="735">
        <v>822</v>
      </c>
      <c r="F29" s="612">
        <v>1.1416666666666666</v>
      </c>
      <c r="G29" s="590">
        <v>102</v>
      </c>
      <c r="H29" s="611">
        <v>1.3044896184367867E-2</v>
      </c>
      <c r="I29" s="616">
        <v>1.6107224736934926E-2</v>
      </c>
      <c r="J29" s="741">
        <v>346406.56</v>
      </c>
      <c r="K29" s="735">
        <v>362271.83999999997</v>
      </c>
      <c r="L29" s="612">
        <v>1.0457995945573315</v>
      </c>
      <c r="M29" s="590">
        <v>15865.27999999997</v>
      </c>
      <c r="N29" s="611">
        <v>2.1402920737146499E-2</v>
      </c>
      <c r="O29" s="616">
        <v>2.3781931976296019E-2</v>
      </c>
      <c r="P29" s="543"/>
      <c r="Q29" s="617">
        <v>481.1202222222222</v>
      </c>
      <c r="R29" s="619">
        <v>440.71999999999997</v>
      </c>
      <c r="S29" s="681">
        <v>-40.400222222222226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8633</v>
      </c>
      <c r="E30" s="735">
        <v>8301</v>
      </c>
      <c r="F30" s="612">
        <v>0.96154291671493108</v>
      </c>
      <c r="G30" s="590">
        <v>-332</v>
      </c>
      <c r="H30" s="611">
        <v>0.15641192883284416</v>
      </c>
      <c r="I30" s="616">
        <v>0.16265945564634648</v>
      </c>
      <c r="J30" s="741">
        <v>2736924.54</v>
      </c>
      <c r="K30" s="735">
        <v>2659264.0099999998</v>
      </c>
      <c r="L30" s="612">
        <v>0.97162489178455747</v>
      </c>
      <c r="M30" s="590">
        <v>-77660.530000000261</v>
      </c>
      <c r="N30" s="611">
        <v>0.16910239515432715</v>
      </c>
      <c r="O30" s="616">
        <v>0.17457176851734371</v>
      </c>
      <c r="P30" s="543"/>
      <c r="Q30" s="617">
        <v>317.03052704737632</v>
      </c>
      <c r="R30" s="619">
        <v>320.35465727020841</v>
      </c>
      <c r="S30" s="681">
        <v>3.3241302228320819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12284</v>
      </c>
      <c r="E31" s="735">
        <v>13219</v>
      </c>
      <c r="F31" s="612">
        <v>1.0761152718984044</v>
      </c>
      <c r="G31" s="590">
        <v>935</v>
      </c>
      <c r="H31" s="611">
        <v>0.22256042323440953</v>
      </c>
      <c r="I31" s="616">
        <v>0.2590284717731664</v>
      </c>
      <c r="J31" s="741">
        <v>3466423.56</v>
      </c>
      <c r="K31" s="735">
        <v>3803426.35</v>
      </c>
      <c r="L31" s="612">
        <v>1.0972191609498523</v>
      </c>
      <c r="M31" s="590">
        <v>337002.79000000004</v>
      </c>
      <c r="N31" s="611">
        <v>0.21417489523309602</v>
      </c>
      <c r="O31" s="616">
        <v>0.24968219095514535</v>
      </c>
      <c r="P31" s="543"/>
      <c r="Q31" s="617">
        <v>282.19013025073269</v>
      </c>
      <c r="R31" s="619">
        <v>287.72421136243287</v>
      </c>
      <c r="S31" s="681">
        <v>5.5340811117001749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5110</v>
      </c>
      <c r="E32" s="735">
        <v>2208</v>
      </c>
      <c r="F32" s="612">
        <v>0.43209393346379649</v>
      </c>
      <c r="G32" s="590">
        <v>-2902</v>
      </c>
      <c r="H32" s="611">
        <v>9.2582527086277497E-2</v>
      </c>
      <c r="I32" s="616">
        <v>4.3266121921109874E-2</v>
      </c>
      <c r="J32" s="741">
        <v>1452813.51</v>
      </c>
      <c r="K32" s="735">
        <v>635132.57000000007</v>
      </c>
      <c r="L32" s="612">
        <v>0.437174190374923</v>
      </c>
      <c r="M32" s="590">
        <v>-817680.94</v>
      </c>
      <c r="N32" s="611">
        <v>8.9762885553857849E-2</v>
      </c>
      <c r="O32" s="616">
        <v>4.1694324283306348E-2</v>
      </c>
      <c r="P32" s="543"/>
      <c r="Q32" s="617">
        <v>284.30792759295497</v>
      </c>
      <c r="R32" s="619">
        <v>287.65062047101452</v>
      </c>
      <c r="S32" s="681">
        <v>3.3426928780595517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2581</v>
      </c>
      <c r="E33" s="735">
        <v>1686</v>
      </c>
      <c r="F33" s="612">
        <v>0.65323518016272764</v>
      </c>
      <c r="G33" s="590">
        <v>-895</v>
      </c>
      <c r="H33" s="611">
        <v>4.6762329238685361E-2</v>
      </c>
      <c r="I33" s="616">
        <v>3.3037446358238784E-2</v>
      </c>
      <c r="J33" s="741">
        <v>703676.59</v>
      </c>
      <c r="K33" s="735">
        <v>424144.95</v>
      </c>
      <c r="L33" s="612">
        <v>0.60275552153866596</v>
      </c>
      <c r="M33" s="590">
        <v>-279531.63999999996</v>
      </c>
      <c r="N33" s="611">
        <v>4.3477046971499421E-2</v>
      </c>
      <c r="O33" s="616">
        <v>2.7843694251779211E-2</v>
      </c>
      <c r="P33" s="543"/>
      <c r="Q33" s="617">
        <v>272.63719101123593</v>
      </c>
      <c r="R33" s="619">
        <v>251.56877224199289</v>
      </c>
      <c r="S33" s="681">
        <v>-21.068418769243038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13512</v>
      </c>
      <c r="E34" s="735">
        <v>14377</v>
      </c>
      <c r="F34" s="612">
        <v>1.0640171699230314</v>
      </c>
      <c r="G34" s="590">
        <v>865</v>
      </c>
      <c r="H34" s="611">
        <v>0.24480921839330361</v>
      </c>
      <c r="I34" s="616">
        <v>0.28171967158505279</v>
      </c>
      <c r="J34" s="741">
        <v>3994499.42</v>
      </c>
      <c r="K34" s="735">
        <v>4253166</v>
      </c>
      <c r="L34" s="612">
        <v>1.0647556934680942</v>
      </c>
      <c r="M34" s="590">
        <v>258666.58000000007</v>
      </c>
      <c r="N34" s="611">
        <v>0.24680235406291859</v>
      </c>
      <c r="O34" s="616">
        <v>0.27920609146958553</v>
      </c>
      <c r="P34" s="543"/>
      <c r="Q34" s="617">
        <v>295.62606719952635</v>
      </c>
      <c r="R34" s="619">
        <v>295.83125825972041</v>
      </c>
      <c r="S34" s="681">
        <v>0.20519106019406763</v>
      </c>
      <c r="T34" s="359"/>
    </row>
    <row r="35" spans="2:20" s="266" customFormat="1" ht="22.5" customHeight="1" x14ac:dyDescent="0.25">
      <c r="B35" s="1046" t="s">
        <v>308</v>
      </c>
      <c r="C35" s="1046"/>
      <c r="D35" s="650">
        <v>55194</v>
      </c>
      <c r="E35" s="386">
        <v>51033</v>
      </c>
      <c r="F35" s="613">
        <v>0.92461137080117406</v>
      </c>
      <c r="G35" s="614">
        <v>-4161</v>
      </c>
      <c r="H35" s="611">
        <v>1</v>
      </c>
      <c r="I35" s="616">
        <v>1</v>
      </c>
      <c r="J35" s="650">
        <v>16185013.450000001</v>
      </c>
      <c r="K35" s="386">
        <v>15233070.23</v>
      </c>
      <c r="L35" s="613">
        <v>0.94118366209945903</v>
      </c>
      <c r="M35" s="614">
        <v>-951943.22000000067</v>
      </c>
      <c r="N35" s="611">
        <v>1</v>
      </c>
      <c r="O35" s="616">
        <v>1</v>
      </c>
      <c r="P35" s="387"/>
      <c r="Q35" s="665">
        <v>293.23863916367725</v>
      </c>
      <c r="R35" s="620">
        <v>298.49450806340997</v>
      </c>
      <c r="S35" s="682">
        <v>5.2558688997327181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2" t="s">
        <v>230</v>
      </c>
      <c r="K37" s="1052"/>
      <c r="L37" s="1052"/>
      <c r="M37" s="1052"/>
      <c r="N37" s="1052"/>
      <c r="O37" s="1052"/>
      <c r="P37" s="796"/>
      <c r="Q37" s="1053" t="s">
        <v>245</v>
      </c>
      <c r="R37" s="1054"/>
      <c r="S37" s="1055"/>
      <c r="T37" s="359"/>
    </row>
    <row r="38" spans="2:20" s="266" customFormat="1" ht="21" customHeight="1" x14ac:dyDescent="0.25">
      <c r="B38" s="1047"/>
      <c r="C38" s="1048"/>
      <c r="D38" s="934" t="s">
        <v>226</v>
      </c>
      <c r="E38" s="935"/>
      <c r="F38" s="986" t="s">
        <v>341</v>
      </c>
      <c r="G38" s="986" t="s">
        <v>345</v>
      </c>
      <c r="H38" s="934" t="s">
        <v>227</v>
      </c>
      <c r="I38" s="935"/>
      <c r="J38" s="934" t="s">
        <v>228</v>
      </c>
      <c r="K38" s="935"/>
      <c r="L38" s="986" t="s">
        <v>341</v>
      </c>
      <c r="M38" s="1044" t="s">
        <v>345</v>
      </c>
      <c r="N38" s="934" t="s">
        <v>227</v>
      </c>
      <c r="O38" s="935"/>
      <c r="P38" s="347"/>
      <c r="Q38" s="934"/>
      <c r="R38" s="935"/>
      <c r="S38" s="986" t="s">
        <v>345</v>
      </c>
      <c r="T38" s="359"/>
    </row>
    <row r="39" spans="2:20" s="266" customFormat="1" ht="21" customHeight="1" x14ac:dyDescent="0.25">
      <c r="B39" s="1047"/>
      <c r="C39" s="1048"/>
      <c r="D39" s="353" t="s">
        <v>342</v>
      </c>
      <c r="E39" s="353" t="s">
        <v>343</v>
      </c>
      <c r="F39" s="930"/>
      <c r="G39" s="930"/>
      <c r="H39" s="353" t="s">
        <v>342</v>
      </c>
      <c r="I39" s="353" t="s">
        <v>343</v>
      </c>
      <c r="J39" s="758" t="s">
        <v>342</v>
      </c>
      <c r="K39" s="758" t="s">
        <v>343</v>
      </c>
      <c r="L39" s="930"/>
      <c r="M39" s="1045"/>
      <c r="N39" s="713" t="s">
        <v>342</v>
      </c>
      <c r="O39" s="713" t="s">
        <v>343</v>
      </c>
      <c r="P39" s="759"/>
      <c r="Q39" s="713" t="s">
        <v>342</v>
      </c>
      <c r="R39" s="713" t="s">
        <v>343</v>
      </c>
      <c r="S39" s="930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2039</v>
      </c>
      <c r="E41" s="677">
        <v>7481</v>
      </c>
      <c r="F41" s="612">
        <v>3.6689553702795488</v>
      </c>
      <c r="G41" s="649">
        <v>5442</v>
      </c>
      <c r="H41" s="611">
        <v>3.2163419828062152E-2</v>
      </c>
      <c r="I41" s="616">
        <v>0.10191265019208239</v>
      </c>
      <c r="J41" s="741">
        <v>653488.9</v>
      </c>
      <c r="K41" s="735">
        <v>2453603.12</v>
      </c>
      <c r="L41" s="612">
        <v>3.754620958366699</v>
      </c>
      <c r="M41" s="649">
        <v>1800114.2200000002</v>
      </c>
      <c r="N41" s="611">
        <v>3.2881750246831043E-2</v>
      </c>
      <c r="O41" s="616">
        <v>0.10548082760435837</v>
      </c>
      <c r="P41" s="627"/>
      <c r="Q41" s="617">
        <v>320.49480137322217</v>
      </c>
      <c r="R41" s="619">
        <v>327.97796016575325</v>
      </c>
      <c r="S41" s="681">
        <v>7.4831587925310714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10272</v>
      </c>
      <c r="E42" s="735">
        <v>12328</v>
      </c>
      <c r="F42" s="612">
        <v>1.2001557632398754</v>
      </c>
      <c r="G42" s="649">
        <v>2056</v>
      </c>
      <c r="H42" s="611">
        <v>0.1620317059705024</v>
      </c>
      <c r="I42" s="616">
        <v>0.16794267498569598</v>
      </c>
      <c r="J42" s="741">
        <v>3020802.93</v>
      </c>
      <c r="K42" s="735">
        <v>3761755.5</v>
      </c>
      <c r="L42" s="612">
        <v>1.2452833194252761</v>
      </c>
      <c r="M42" s="649">
        <v>740952.56999999983</v>
      </c>
      <c r="N42" s="611">
        <v>0.15199843102025976</v>
      </c>
      <c r="O42" s="616">
        <v>0.16171852739788126</v>
      </c>
      <c r="P42" s="627"/>
      <c r="Q42" s="617">
        <v>294.08128212616822</v>
      </c>
      <c r="R42" s="619">
        <v>305.13915476963012</v>
      </c>
      <c r="S42" s="681">
        <v>11.057872643461906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11856</v>
      </c>
      <c r="E43" s="735">
        <v>12368</v>
      </c>
      <c r="F43" s="612">
        <v>1.0431848852901484</v>
      </c>
      <c r="G43" s="649">
        <v>512</v>
      </c>
      <c r="H43" s="611">
        <v>0.18701790362015933</v>
      </c>
      <c r="I43" s="616">
        <v>0.16848758957033486</v>
      </c>
      <c r="J43" s="741">
        <v>4317536.12</v>
      </c>
      <c r="K43" s="735">
        <v>4513677</v>
      </c>
      <c r="L43" s="612">
        <v>1.0454288915132457</v>
      </c>
      <c r="M43" s="649">
        <v>196140.87999999989</v>
      </c>
      <c r="N43" s="611">
        <v>0.21724645113254706</v>
      </c>
      <c r="O43" s="616">
        <v>0.19404376429826087</v>
      </c>
      <c r="P43" s="627"/>
      <c r="Q43" s="617">
        <v>364.16465249662622</v>
      </c>
      <c r="R43" s="619">
        <v>364.94801099611902</v>
      </c>
      <c r="S43" s="681">
        <v>0.783358499492806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12942</v>
      </c>
      <c r="E44" s="735">
        <v>10055</v>
      </c>
      <c r="F44" s="612">
        <v>0.77692783186524494</v>
      </c>
      <c r="G44" s="649">
        <v>-2887</v>
      </c>
      <c r="H44" s="611">
        <v>0.20414859216026501</v>
      </c>
      <c r="I44" s="616">
        <v>0.13697790371359289</v>
      </c>
      <c r="J44" s="741">
        <v>4213525.75</v>
      </c>
      <c r="K44" s="735">
        <v>3203222.11</v>
      </c>
      <c r="L44" s="612">
        <v>0.76022369389815636</v>
      </c>
      <c r="M44" s="649">
        <v>-1010303.6400000001</v>
      </c>
      <c r="N44" s="611">
        <v>0.21201293758790921</v>
      </c>
      <c r="O44" s="616">
        <v>0.13770707919680955</v>
      </c>
      <c r="P44" s="627"/>
      <c r="Q44" s="617">
        <v>325.56990805130584</v>
      </c>
      <c r="R44" s="619">
        <v>318.57007558428643</v>
      </c>
      <c r="S44" s="681">
        <v>-6.9998324670194165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9869</v>
      </c>
      <c r="E45" s="735">
        <v>13873</v>
      </c>
      <c r="F45" s="612">
        <v>1.4057148647279361</v>
      </c>
      <c r="G45" s="649">
        <v>4004</v>
      </c>
      <c r="H45" s="611">
        <v>0.15567473775534349</v>
      </c>
      <c r="I45" s="616">
        <v>0.18899000081737188</v>
      </c>
      <c r="J45" s="741">
        <v>2907492.18</v>
      </c>
      <c r="K45" s="735">
        <v>4181981.06</v>
      </c>
      <c r="L45" s="612">
        <v>1.438346451545744</v>
      </c>
      <c r="M45" s="649">
        <v>1274488.8799999999</v>
      </c>
      <c r="N45" s="611">
        <v>0.1462969481308318</v>
      </c>
      <c r="O45" s="616">
        <v>0.1797840977780269</v>
      </c>
      <c r="P45" s="627"/>
      <c r="Q45" s="617">
        <v>294.60859053602189</v>
      </c>
      <c r="R45" s="619">
        <v>301.44749225113532</v>
      </c>
      <c r="S45" s="681">
        <v>6.8389017151134226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6355</v>
      </c>
      <c r="E46" s="735">
        <v>6959</v>
      </c>
      <c r="F46" s="612">
        <v>1.0950432730133752</v>
      </c>
      <c r="G46" s="649">
        <v>604</v>
      </c>
      <c r="H46" s="611">
        <v>0.10024449877750612</v>
      </c>
      <c r="I46" s="616">
        <v>9.4801514862545302E-2</v>
      </c>
      <c r="J46" s="741">
        <v>1814468.04</v>
      </c>
      <c r="K46" s="735">
        <v>2009031.63</v>
      </c>
      <c r="L46" s="612">
        <v>1.1072289980924657</v>
      </c>
      <c r="M46" s="649">
        <v>194563.58999999985</v>
      </c>
      <c r="N46" s="611">
        <v>9.1299002817243013E-2</v>
      </c>
      <c r="O46" s="616">
        <v>8.6368621432032194E-2</v>
      </c>
      <c r="P46" s="627"/>
      <c r="Q46" s="617">
        <v>285.51818095987414</v>
      </c>
      <c r="R46" s="619">
        <v>288.69544905877279</v>
      </c>
      <c r="S46" s="681">
        <v>3.1772680988986508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10062</v>
      </c>
      <c r="E47" s="735">
        <v>10342</v>
      </c>
      <c r="F47" s="612">
        <v>1.0278274696879348</v>
      </c>
      <c r="G47" s="649">
        <v>280</v>
      </c>
      <c r="H47" s="611">
        <v>0.15871914188816152</v>
      </c>
      <c r="I47" s="616">
        <v>0.1408876658583767</v>
      </c>
      <c r="J47" s="741">
        <v>2946594.71</v>
      </c>
      <c r="K47" s="735">
        <v>3137858.4099999997</v>
      </c>
      <c r="L47" s="612">
        <v>1.0649100805587206</v>
      </c>
      <c r="M47" s="649">
        <v>191263.69999999972</v>
      </c>
      <c r="N47" s="611">
        <v>0.1482644790643782</v>
      </c>
      <c r="O47" s="616">
        <v>0.13489708229263092</v>
      </c>
      <c r="P47" s="627"/>
      <c r="Q47" s="617">
        <v>292.84383919697871</v>
      </c>
      <c r="R47" s="619">
        <v>303.40924482691935</v>
      </c>
      <c r="S47" s="681">
        <v>10.565405629940642</v>
      </c>
      <c r="T47" s="359"/>
    </row>
    <row r="48" spans="2:20" s="266" customFormat="1" ht="18" customHeight="1" x14ac:dyDescent="0.25">
      <c r="B48" s="1046" t="s">
        <v>311</v>
      </c>
      <c r="C48" s="1046"/>
      <c r="D48" s="591">
        <v>63395</v>
      </c>
      <c r="E48" s="386">
        <v>73406</v>
      </c>
      <c r="F48" s="613">
        <v>1.157914662039593</v>
      </c>
      <c r="G48" s="614">
        <v>10011</v>
      </c>
      <c r="H48" s="611">
        <v>1</v>
      </c>
      <c r="I48" s="616">
        <v>1</v>
      </c>
      <c r="J48" s="591">
        <v>19873908.629999999</v>
      </c>
      <c r="K48" s="386">
        <v>23261128.829999998</v>
      </c>
      <c r="L48" s="613">
        <v>1.1704355324894133</v>
      </c>
      <c r="M48" s="614">
        <v>3387220.1999999993</v>
      </c>
      <c r="N48" s="611">
        <v>1</v>
      </c>
      <c r="O48" s="616">
        <v>1</v>
      </c>
      <c r="P48" s="387"/>
      <c r="Q48" s="665">
        <v>313.4933138260115</v>
      </c>
      <c r="R48" s="620">
        <v>316.88320886576025</v>
      </c>
      <c r="S48" s="682">
        <v>3.3898950397487511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51" t="s">
        <v>307</v>
      </c>
      <c r="C50" s="1051"/>
      <c r="D50" s="591">
        <v>616516</v>
      </c>
      <c r="E50" s="651">
        <v>661661</v>
      </c>
      <c r="F50" s="613">
        <v>1.073225999000837</v>
      </c>
      <c r="G50" s="614">
        <v>45145</v>
      </c>
      <c r="H50" s="1056"/>
      <c r="I50" s="1057"/>
      <c r="J50" s="591">
        <v>183754836.61000004</v>
      </c>
      <c r="K50" s="651">
        <v>198575930.43000013</v>
      </c>
      <c r="L50" s="613">
        <v>1.0806568909609506</v>
      </c>
      <c r="M50" s="614">
        <v>14821093.820000093</v>
      </c>
      <c r="N50" s="1056"/>
      <c r="O50" s="1057"/>
      <c r="P50" s="387">
        <v>0</v>
      </c>
      <c r="Q50" s="665">
        <v>298.05363787801133</v>
      </c>
      <c r="R50" s="620">
        <v>300.11732659171406</v>
      </c>
      <c r="S50" s="682">
        <v>2.0636887137027315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3"/>
      <c r="C52" s="795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82" t="s">
        <v>231</v>
      </c>
      <c r="C55" s="982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322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1064" t="s">
        <v>312</v>
      </c>
      <c r="C6" s="1064"/>
      <c r="D6" s="1064"/>
      <c r="E6" s="1064"/>
      <c r="F6" s="1064"/>
      <c r="G6" s="106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234</v>
      </c>
      <c r="D7" s="1058" t="s">
        <v>229</v>
      </c>
      <c r="E7" s="1059"/>
      <c r="F7" s="1059"/>
      <c r="G7" s="1059"/>
      <c r="H7" s="1059"/>
      <c r="I7" s="1060"/>
      <c r="J7" s="1061" t="s">
        <v>230</v>
      </c>
      <c r="K7" s="1062"/>
      <c r="L7" s="1062"/>
      <c r="M7" s="1062"/>
      <c r="N7" s="1062"/>
      <c r="O7" s="1063"/>
      <c r="P7" s="615"/>
      <c r="Q7" s="1053" t="s">
        <v>245</v>
      </c>
      <c r="R7" s="1054"/>
      <c r="S7" s="1055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6" t="s">
        <v>341</v>
      </c>
      <c r="G8" s="986" t="s">
        <v>345</v>
      </c>
      <c r="H8" s="934" t="s">
        <v>227</v>
      </c>
      <c r="I8" s="935"/>
      <c r="J8" s="934" t="s">
        <v>228</v>
      </c>
      <c r="K8" s="935"/>
      <c r="L8" s="986" t="s">
        <v>341</v>
      </c>
      <c r="M8" s="1044" t="s">
        <v>345</v>
      </c>
      <c r="N8" s="934" t="s">
        <v>227</v>
      </c>
      <c r="O8" s="935"/>
      <c r="P8" s="347"/>
      <c r="Q8" s="934"/>
      <c r="R8" s="935"/>
      <c r="S8" s="986" t="s">
        <v>345</v>
      </c>
      <c r="T8" s="929"/>
    </row>
    <row r="9" spans="2:26" ht="16.149999999999999" customHeight="1" x14ac:dyDescent="0.25">
      <c r="B9" s="919"/>
      <c r="C9" s="922"/>
      <c r="D9" s="353" t="s">
        <v>342</v>
      </c>
      <c r="E9" s="353" t="s">
        <v>343</v>
      </c>
      <c r="F9" s="930"/>
      <c r="G9" s="930"/>
      <c r="H9" s="763" t="s">
        <v>342</v>
      </c>
      <c r="I9" s="713" t="s">
        <v>343</v>
      </c>
      <c r="J9" s="771" t="s">
        <v>342</v>
      </c>
      <c r="K9" s="771" t="s">
        <v>343</v>
      </c>
      <c r="L9" s="930"/>
      <c r="M9" s="1045"/>
      <c r="N9" s="762" t="s">
        <v>342</v>
      </c>
      <c r="O9" s="713" t="s">
        <v>343</v>
      </c>
      <c r="P9" s="772"/>
      <c r="Q9" s="713" t="s">
        <v>342</v>
      </c>
      <c r="R9" s="713" t="s">
        <v>343</v>
      </c>
      <c r="S9" s="930"/>
      <c r="T9" s="930"/>
    </row>
    <row r="10" spans="2:26" s="282" customFormat="1" ht="6" customHeight="1" x14ac:dyDescent="0.25">
      <c r="B10" s="350"/>
      <c r="C10" s="351"/>
      <c r="D10" s="787"/>
      <c r="E10" s="787"/>
      <c r="F10" s="785"/>
      <c r="G10" s="785"/>
      <c r="H10" s="785"/>
      <c r="I10" s="785"/>
      <c r="J10" s="787"/>
      <c r="K10" s="785"/>
      <c r="L10" s="785"/>
      <c r="M10" s="785"/>
      <c r="N10" s="785"/>
      <c r="O10" s="785"/>
      <c r="P10" s="347"/>
      <c r="Q10" s="347"/>
      <c r="R10" s="347"/>
      <c r="S10" s="347"/>
      <c r="T10" s="78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76" t="s">
        <v>166</v>
      </c>
      <c r="D11" s="741">
        <v>98343</v>
      </c>
      <c r="E11" s="778">
        <v>100467</v>
      </c>
      <c r="F11" s="612">
        <v>1.0215978768188889</v>
      </c>
      <c r="G11" s="779">
        <v>2124</v>
      </c>
      <c r="H11" s="611">
        <v>0.17779653999757739</v>
      </c>
      <c r="I11" s="616">
        <v>0.17078817859601703</v>
      </c>
      <c r="J11" s="741">
        <v>27651208.23</v>
      </c>
      <c r="K11" s="778">
        <v>28357283.32</v>
      </c>
      <c r="L11" s="612">
        <v>1.0255350538076651</v>
      </c>
      <c r="M11" s="779">
        <v>706075.08999999985</v>
      </c>
      <c r="N11" s="611">
        <v>0.16872743259895712</v>
      </c>
      <c r="O11" s="616">
        <v>0.16175065117833143</v>
      </c>
      <c r="P11" s="543"/>
      <c r="Q11" s="617">
        <v>281.17108721515513</v>
      </c>
      <c r="R11" s="619">
        <v>282.25470373356427</v>
      </c>
      <c r="S11" s="681">
        <v>1.0836165184091442</v>
      </c>
      <c r="T11" s="773"/>
    </row>
    <row r="12" spans="2:26" ht="16.899999999999999" customHeight="1" x14ac:dyDescent="0.3">
      <c r="B12" s="288" t="s">
        <v>55</v>
      </c>
      <c r="C12" s="776" t="s">
        <v>87</v>
      </c>
      <c r="D12" s="741">
        <v>82850</v>
      </c>
      <c r="E12" s="778">
        <v>82667</v>
      </c>
      <c r="F12" s="612">
        <v>0.99779118889559448</v>
      </c>
      <c r="G12" s="779">
        <v>-183</v>
      </c>
      <c r="H12" s="611">
        <v>0.14978639393550416</v>
      </c>
      <c r="I12" s="616">
        <v>0.14052919227205887</v>
      </c>
      <c r="J12" s="741">
        <v>25050183.16</v>
      </c>
      <c r="K12" s="778">
        <v>25147621.119999997</v>
      </c>
      <c r="L12" s="612">
        <v>1.0038897104814621</v>
      </c>
      <c r="M12" s="779">
        <v>97437.959999997169</v>
      </c>
      <c r="N12" s="611">
        <v>0.15285600019946871</v>
      </c>
      <c r="O12" s="616">
        <v>0.14344265795296077</v>
      </c>
      <c r="P12" s="543"/>
      <c r="Q12" s="617">
        <v>302.35586191913097</v>
      </c>
      <c r="R12" s="619">
        <v>304.20386756505013</v>
      </c>
      <c r="S12" s="681">
        <v>1.8480056459191587</v>
      </c>
      <c r="T12" s="773"/>
    </row>
    <row r="13" spans="2:26" ht="16.899999999999999" customHeight="1" x14ac:dyDescent="0.3">
      <c r="B13" s="288" t="s">
        <v>57</v>
      </c>
      <c r="C13" s="776" t="s">
        <v>169</v>
      </c>
      <c r="D13" s="741">
        <v>82673</v>
      </c>
      <c r="E13" s="778">
        <v>78890</v>
      </c>
      <c r="F13" s="612">
        <v>0.9542414089243163</v>
      </c>
      <c r="G13" s="779">
        <v>-3783</v>
      </c>
      <c r="H13" s="611">
        <v>0.14946639162136313</v>
      </c>
      <c r="I13" s="616">
        <v>0.13410850736500327</v>
      </c>
      <c r="J13" s="741">
        <v>25017428.990000002</v>
      </c>
      <c r="K13" s="778">
        <v>24660058.979999997</v>
      </c>
      <c r="L13" s="612">
        <v>0.98571515841444568</v>
      </c>
      <c r="M13" s="779">
        <v>-357370.01000000536</v>
      </c>
      <c r="N13" s="611">
        <v>0.1526561345384444</v>
      </c>
      <c r="O13" s="616">
        <v>0.14066159134848533</v>
      </c>
      <c r="P13" s="543"/>
      <c r="Q13" s="617">
        <v>302.60700579391096</v>
      </c>
      <c r="R13" s="619">
        <v>312.58789428317908</v>
      </c>
      <c r="S13" s="681">
        <v>9.9808884892681249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13986</v>
      </c>
      <c r="E14" s="778">
        <v>66027</v>
      </c>
      <c r="F14" s="612">
        <v>4.7209352209352211</v>
      </c>
      <c r="G14" s="779">
        <v>52041</v>
      </c>
      <c r="H14" s="611">
        <v>2.5285606585177565E-2</v>
      </c>
      <c r="I14" s="616">
        <v>0.11224213988831375</v>
      </c>
      <c r="J14" s="741">
        <v>4476146.4899999993</v>
      </c>
      <c r="K14" s="778">
        <v>20286855.84</v>
      </c>
      <c r="L14" s="612">
        <v>4.5322144584235904</v>
      </c>
      <c r="M14" s="779">
        <v>15810709.350000001</v>
      </c>
      <c r="N14" s="611">
        <v>2.7313407027730933E-2</v>
      </c>
      <c r="O14" s="616">
        <v>0.11571673158714048</v>
      </c>
      <c r="P14" s="543"/>
      <c r="Q14" s="617">
        <v>320.04479407979403</v>
      </c>
      <c r="R14" s="619">
        <v>307.2509100822391</v>
      </c>
      <c r="S14" s="681">
        <v>-12.793883997554929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20666</v>
      </c>
      <c r="E15" s="778">
        <v>44667</v>
      </c>
      <c r="F15" s="612">
        <v>2.1613761734249493</v>
      </c>
      <c r="G15" s="779">
        <v>24001</v>
      </c>
      <c r="H15" s="611">
        <v>3.7362530079313568E-2</v>
      </c>
      <c r="I15" s="616">
        <v>7.5931356299563962E-2</v>
      </c>
      <c r="J15" s="741">
        <v>5961747.869999975</v>
      </c>
      <c r="K15" s="778">
        <v>12533612.240000019</v>
      </c>
      <c r="L15" s="612">
        <v>2.1023385277781079</v>
      </c>
      <c r="M15" s="779">
        <v>6571864.3700000439</v>
      </c>
      <c r="N15" s="611">
        <v>3.6378533753040163E-2</v>
      </c>
      <c r="O15" s="616">
        <v>7.1492036756809763E-2</v>
      </c>
      <c r="P15" s="543"/>
      <c r="Q15" s="617">
        <v>288.48097696699773</v>
      </c>
      <c r="R15" s="619">
        <v>280.60116506593278</v>
      </c>
      <c r="S15" s="681">
        <v>-7.8798119010649543</v>
      </c>
      <c r="T15" s="773"/>
    </row>
    <row r="16" spans="2:26" s="269" customFormat="1" ht="16.899999999999999" customHeight="1" x14ac:dyDescent="0.3">
      <c r="B16" s="288" t="s">
        <v>63</v>
      </c>
      <c r="C16" s="776" t="s">
        <v>172</v>
      </c>
      <c r="D16" s="741">
        <v>42957</v>
      </c>
      <c r="E16" s="778">
        <v>40680</v>
      </c>
      <c r="F16" s="612">
        <v>0.94699350513304004</v>
      </c>
      <c r="G16" s="779">
        <v>-2277</v>
      </c>
      <c r="H16" s="611">
        <v>7.7662934511616807E-2</v>
      </c>
      <c r="I16" s="616">
        <v>6.9153683351607723E-2</v>
      </c>
      <c r="J16" s="741">
        <v>13106358.439999999</v>
      </c>
      <c r="K16" s="778">
        <v>11991319.140000001</v>
      </c>
      <c r="L16" s="612">
        <v>0.91492379022711978</v>
      </c>
      <c r="M16" s="779">
        <v>-1115039.2999999989</v>
      </c>
      <c r="N16" s="611">
        <v>7.9974885433889517E-2</v>
      </c>
      <c r="O16" s="616">
        <v>6.8398783391715581E-2</v>
      </c>
      <c r="P16" s="543"/>
      <c r="Q16" s="617">
        <v>305.10413762599808</v>
      </c>
      <c r="R16" s="619">
        <v>294.77185693215341</v>
      </c>
      <c r="S16" s="681">
        <v>-10.332280693844666</v>
      </c>
      <c r="T16" s="773"/>
    </row>
    <row r="17" spans="2:26" s="269" customFormat="1" ht="16.899999999999999" customHeight="1" x14ac:dyDescent="0.3">
      <c r="B17" s="288" t="s">
        <v>65</v>
      </c>
      <c r="C17" s="776" t="s">
        <v>165</v>
      </c>
      <c r="D17" s="741">
        <v>36799</v>
      </c>
      <c r="E17" s="778">
        <v>35106</v>
      </c>
      <c r="F17" s="612">
        <v>0.9539933150357347</v>
      </c>
      <c r="G17" s="779">
        <v>-1693</v>
      </c>
      <c r="H17" s="611">
        <v>6.652974665579503E-2</v>
      </c>
      <c r="I17" s="616">
        <v>5.967820078027386E-2</v>
      </c>
      <c r="J17" s="741">
        <v>11110673.500000061</v>
      </c>
      <c r="K17" s="778">
        <v>10734930.789999999</v>
      </c>
      <c r="L17" s="612">
        <v>0.96618182417113951</v>
      </c>
      <c r="M17" s="779">
        <v>-375742.71000006236</v>
      </c>
      <c r="N17" s="611">
        <v>6.7797233253133665E-2</v>
      </c>
      <c r="O17" s="616">
        <v>6.1232312913845788E-2</v>
      </c>
      <c r="P17" s="543"/>
      <c r="Q17" s="617">
        <v>301.92868012717906</v>
      </c>
      <c r="R17" s="619">
        <v>305.78621289808007</v>
      </c>
      <c r="S17" s="681">
        <v>3.8575327709010026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36387</v>
      </c>
      <c r="E18" s="778">
        <v>35109</v>
      </c>
      <c r="F18" s="612">
        <v>0.96487756616373976</v>
      </c>
      <c r="G18" s="779">
        <v>-1278</v>
      </c>
      <c r="H18" s="611">
        <v>6.5784882512144718E-2</v>
      </c>
      <c r="I18" s="616">
        <v>5.9683300609429585E-2</v>
      </c>
      <c r="J18" s="741">
        <v>10665544.450000001</v>
      </c>
      <c r="K18" s="778">
        <v>10421954.939999999</v>
      </c>
      <c r="L18" s="612">
        <v>0.97716108060475038</v>
      </c>
      <c r="M18" s="779">
        <v>-243589.51000000164</v>
      </c>
      <c r="N18" s="611">
        <v>6.5081059653882486E-2</v>
      </c>
      <c r="O18" s="616">
        <v>5.9447090861037673E-2</v>
      </c>
      <c r="P18" s="543"/>
      <c r="Q18" s="617">
        <v>293.11414653585075</v>
      </c>
      <c r="R18" s="619">
        <v>296.84567888575577</v>
      </c>
      <c r="S18" s="681">
        <v>3.7315323499050237</v>
      </c>
      <c r="T18" s="773"/>
    </row>
    <row r="19" spans="2:26" s="269" customFormat="1" ht="16.899999999999999" customHeight="1" x14ac:dyDescent="0.3">
      <c r="B19" s="288" t="s">
        <v>67</v>
      </c>
      <c r="C19" s="871" t="s">
        <v>54</v>
      </c>
      <c r="D19" s="741">
        <v>29380</v>
      </c>
      <c r="E19" s="778">
        <v>32148</v>
      </c>
      <c r="F19" s="612">
        <v>1.0942137508509191</v>
      </c>
      <c r="G19" s="779">
        <v>2768</v>
      </c>
      <c r="H19" s="611">
        <v>5.3116768302053259E-2</v>
      </c>
      <c r="I19" s="616">
        <v>5.4649769232730704E-2</v>
      </c>
      <c r="J19" s="741">
        <v>9012924.0899999999</v>
      </c>
      <c r="K19" s="778">
        <v>9862226.1800001133</v>
      </c>
      <c r="L19" s="612">
        <v>1.0942315813957015</v>
      </c>
      <c r="M19" s="779">
        <v>849302.09000011347</v>
      </c>
      <c r="N19" s="611">
        <v>5.4996784562386263E-2</v>
      </c>
      <c r="O19" s="616">
        <v>5.6254384056526274E-2</v>
      </c>
      <c r="P19" s="543"/>
      <c r="Q19" s="617">
        <v>306.77073144996598</v>
      </c>
      <c r="R19" s="619">
        <v>306.77573037203291</v>
      </c>
      <c r="S19" s="681">
        <v>4.9989220669317547E-3</v>
      </c>
      <c r="T19" s="773"/>
    </row>
    <row r="20" spans="2:26" s="269" customFormat="1" ht="16.899999999999999" customHeight="1" x14ac:dyDescent="0.3">
      <c r="B20" s="288" t="s">
        <v>22</v>
      </c>
      <c r="C20" s="870" t="s">
        <v>163</v>
      </c>
      <c r="D20" s="741">
        <v>37823</v>
      </c>
      <c r="E20" s="778">
        <v>30155</v>
      </c>
      <c r="F20" s="612">
        <v>0.79726621367950723</v>
      </c>
      <c r="G20" s="779">
        <v>-7668</v>
      </c>
      <c r="H20" s="611">
        <v>6.8381059478848205E-2</v>
      </c>
      <c r="I20" s="616">
        <v>5.1261782730278538E-2</v>
      </c>
      <c r="J20" s="741">
        <v>10967865.789999999</v>
      </c>
      <c r="K20" s="778">
        <v>8682127.6300000008</v>
      </c>
      <c r="L20" s="612">
        <v>0.79159681529983428</v>
      </c>
      <c r="M20" s="779">
        <v>-2285738.1599999983</v>
      </c>
      <c r="N20" s="611">
        <v>6.6925821846325603E-2</v>
      </c>
      <c r="O20" s="616">
        <v>4.952307250022861E-2</v>
      </c>
      <c r="P20" s="543"/>
      <c r="Q20" s="617">
        <v>289.97873754064983</v>
      </c>
      <c r="R20" s="619">
        <v>287.91668479522468</v>
      </c>
      <c r="S20" s="681">
        <v>-2.0620527454251487</v>
      </c>
      <c r="T20" s="773"/>
    </row>
    <row r="21" spans="2:26" s="274" customFormat="1" ht="16.899999999999999" customHeight="1" x14ac:dyDescent="0.3">
      <c r="B21" s="288" t="s">
        <v>24</v>
      </c>
      <c r="C21" s="776" t="s">
        <v>71</v>
      </c>
      <c r="D21" s="741">
        <v>54243</v>
      </c>
      <c r="E21" s="778">
        <v>27538</v>
      </c>
      <c r="F21" s="612">
        <v>0.50767841011743453</v>
      </c>
      <c r="G21" s="779">
        <v>-26705</v>
      </c>
      <c r="H21" s="611">
        <v>9.8067149864134617E-2</v>
      </c>
      <c r="I21" s="616">
        <v>4.6813031763435924E-2</v>
      </c>
      <c r="J21" s="741">
        <v>15460312.800000001</v>
      </c>
      <c r="K21" s="778">
        <v>7771985.2199999997</v>
      </c>
      <c r="L21" s="612">
        <v>0.50270556104142983</v>
      </c>
      <c r="M21" s="779">
        <v>-7688327.580000001</v>
      </c>
      <c r="N21" s="611">
        <v>9.4338694505603324E-2</v>
      </c>
      <c r="O21" s="616">
        <v>4.43315974981544E-2</v>
      </c>
      <c r="P21" s="543"/>
      <c r="Q21" s="617">
        <v>285.01950113378689</v>
      </c>
      <c r="R21" s="619">
        <v>282.22765705570481</v>
      </c>
      <c r="S21" s="681">
        <v>-2.7918440780820788</v>
      </c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171</v>
      </c>
      <c r="D22" s="741">
        <v>17014</v>
      </c>
      <c r="E22" s="778">
        <v>14801</v>
      </c>
      <c r="F22" s="612">
        <v>0.86993064535088749</v>
      </c>
      <c r="G22" s="779">
        <v>-2213</v>
      </c>
      <c r="H22" s="611">
        <v>3.0759996456471549E-2</v>
      </c>
      <c r="I22" s="616">
        <v>2.5160857111286773E-2</v>
      </c>
      <c r="J22" s="741">
        <v>5400534.1699999999</v>
      </c>
      <c r="K22" s="778">
        <v>4864826.2</v>
      </c>
      <c r="L22" s="612">
        <v>0.90080463281283163</v>
      </c>
      <c r="M22" s="779">
        <v>-535707.96999999974</v>
      </c>
      <c r="N22" s="611">
        <v>3.2954012627137916E-2</v>
      </c>
      <c r="O22" s="616">
        <v>2.7749089954763963E-2</v>
      </c>
      <c r="P22" s="543"/>
      <c r="Q22" s="617">
        <v>317.4170782884683</v>
      </c>
      <c r="R22" s="619">
        <v>328.6822647118438</v>
      </c>
      <c r="S22" s="681">
        <v>11.265186423375496</v>
      </c>
      <c r="T22" s="773"/>
    </row>
    <row r="23" spans="2:26" ht="18" customHeight="1" x14ac:dyDescent="0.25">
      <c r="B23" s="1051" t="s">
        <v>310</v>
      </c>
      <c r="C23" s="1051"/>
      <c r="D23" s="650">
        <v>553121</v>
      </c>
      <c r="E23" s="386">
        <v>588255</v>
      </c>
      <c r="F23" s="613">
        <v>1.0635195553956549</v>
      </c>
      <c r="G23" s="614">
        <v>35134</v>
      </c>
      <c r="H23" s="611">
        <v>1</v>
      </c>
      <c r="I23" s="616">
        <v>1</v>
      </c>
      <c r="J23" s="650">
        <v>163880927.98000002</v>
      </c>
      <c r="K23" s="386">
        <v>175314801.60000011</v>
      </c>
      <c r="L23" s="613">
        <v>1.0697693975799032</v>
      </c>
      <c r="M23" s="614">
        <v>11433873.620000094</v>
      </c>
      <c r="N23" s="611">
        <v>1</v>
      </c>
      <c r="O23" s="616">
        <v>1</v>
      </c>
      <c r="P23" s="663"/>
      <c r="Q23" s="665">
        <v>296.28404631174737</v>
      </c>
      <c r="R23" s="620">
        <v>298.02517887650782</v>
      </c>
      <c r="S23" s="682">
        <v>1.7411325647604485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76" t="s">
        <v>172</v>
      </c>
      <c r="D25" s="741">
        <v>13512</v>
      </c>
      <c r="E25" s="778">
        <v>14377</v>
      </c>
      <c r="F25" s="612">
        <v>1.0640171699230314</v>
      </c>
      <c r="G25" s="779">
        <v>865</v>
      </c>
      <c r="H25" s="611">
        <v>0.24480921839330361</v>
      </c>
      <c r="I25" s="616">
        <v>0.28171967158505279</v>
      </c>
      <c r="J25" s="741">
        <v>3994499.42</v>
      </c>
      <c r="K25" s="778">
        <v>4253166</v>
      </c>
      <c r="L25" s="612">
        <v>1.0647556934680942</v>
      </c>
      <c r="M25" s="779">
        <v>258666.58000000007</v>
      </c>
      <c r="N25" s="611">
        <v>0.24680235406291862</v>
      </c>
      <c r="O25" s="616">
        <v>0.27920609146958553</v>
      </c>
      <c r="P25" s="543"/>
      <c r="Q25" s="617">
        <v>295.62606719952635</v>
      </c>
      <c r="R25" s="619">
        <v>295.83125825972041</v>
      </c>
      <c r="S25" s="681">
        <v>0.20519106019406763</v>
      </c>
      <c r="T25" s="359"/>
    </row>
    <row r="26" spans="2:26" s="266" customFormat="1" ht="16.899999999999999" customHeight="1" x14ac:dyDescent="0.3">
      <c r="B26" s="288" t="s">
        <v>55</v>
      </c>
      <c r="C26" s="776" t="s">
        <v>169</v>
      </c>
      <c r="D26" s="741">
        <v>12284</v>
      </c>
      <c r="E26" s="778">
        <v>13219</v>
      </c>
      <c r="F26" s="612">
        <v>1.0761152718984044</v>
      </c>
      <c r="G26" s="779">
        <v>935</v>
      </c>
      <c r="H26" s="611">
        <v>0.22256042323440953</v>
      </c>
      <c r="I26" s="616">
        <v>0.2590284717731664</v>
      </c>
      <c r="J26" s="741">
        <v>3466423.56</v>
      </c>
      <c r="K26" s="778">
        <v>3803426.35</v>
      </c>
      <c r="L26" s="612">
        <v>1.0972191609498523</v>
      </c>
      <c r="M26" s="779">
        <v>337002.79000000004</v>
      </c>
      <c r="N26" s="611">
        <v>0.21417489523309605</v>
      </c>
      <c r="O26" s="616">
        <v>0.24968219095514538</v>
      </c>
      <c r="P26" s="543"/>
      <c r="Q26" s="617">
        <v>282.19013025073269</v>
      </c>
      <c r="R26" s="619">
        <v>287.72421136243287</v>
      </c>
      <c r="S26" s="681">
        <v>5.5340811117001749</v>
      </c>
      <c r="T26" s="359"/>
    </row>
    <row r="27" spans="2:26" s="266" customFormat="1" ht="16.899999999999999" customHeight="1" x14ac:dyDescent="0.3">
      <c r="B27" s="288" t="s">
        <v>57</v>
      </c>
      <c r="C27" s="776" t="s">
        <v>166</v>
      </c>
      <c r="D27" s="741">
        <v>8633</v>
      </c>
      <c r="E27" s="778">
        <v>8301</v>
      </c>
      <c r="F27" s="612">
        <v>0.96154291671493108</v>
      </c>
      <c r="G27" s="779">
        <v>-332</v>
      </c>
      <c r="H27" s="611">
        <v>0.15641192883284416</v>
      </c>
      <c r="I27" s="616">
        <v>0.16265945564634648</v>
      </c>
      <c r="J27" s="741">
        <v>2736924.54</v>
      </c>
      <c r="K27" s="778">
        <v>2659264.0099999998</v>
      </c>
      <c r="L27" s="612">
        <v>0.97162489178455747</v>
      </c>
      <c r="M27" s="779">
        <v>-77660.530000000261</v>
      </c>
      <c r="N27" s="611">
        <v>0.16910239515432718</v>
      </c>
      <c r="O27" s="616">
        <v>0.17457176851734374</v>
      </c>
      <c r="P27" s="543"/>
      <c r="Q27" s="617">
        <v>317.03052704737632</v>
      </c>
      <c r="R27" s="619">
        <v>320.35465727020841</v>
      </c>
      <c r="S27" s="681">
        <v>3.3241302228320819</v>
      </c>
      <c r="T27" s="359"/>
    </row>
    <row r="28" spans="2:26" s="266" customFormat="1" ht="16.899999999999999" customHeight="1" x14ac:dyDescent="0.3">
      <c r="B28" s="288" t="s">
        <v>59</v>
      </c>
      <c r="C28" s="777" t="s">
        <v>54</v>
      </c>
      <c r="D28" s="741">
        <v>6615</v>
      </c>
      <c r="E28" s="778">
        <v>6882</v>
      </c>
      <c r="F28" s="612">
        <v>1.0403628117913832</v>
      </c>
      <c r="G28" s="779">
        <v>267</v>
      </c>
      <c r="H28" s="611">
        <v>0.11984998369387977</v>
      </c>
      <c r="I28" s="616">
        <v>0.13485391805302452</v>
      </c>
      <c r="J28" s="741">
        <v>1920741.61</v>
      </c>
      <c r="K28" s="778">
        <v>2072433.9600000014</v>
      </c>
      <c r="L28" s="612">
        <v>1.0789759274283652</v>
      </c>
      <c r="M28" s="779">
        <v>151692.35000000126</v>
      </c>
      <c r="N28" s="611">
        <v>0.11867408179385852</v>
      </c>
      <c r="O28" s="616">
        <v>0.13604834276405758</v>
      </c>
      <c r="P28" s="543"/>
      <c r="Q28" s="617">
        <v>290.36154346182917</v>
      </c>
      <c r="R28" s="619">
        <v>301.13832606800366</v>
      </c>
      <c r="S28" s="681">
        <v>10.776782606174493</v>
      </c>
      <c r="T28" s="359"/>
    </row>
    <row r="29" spans="2:26" s="266" customFormat="1" ht="16.899999999999999" customHeight="1" x14ac:dyDescent="0.3">
      <c r="B29" s="288" t="s">
        <v>61</v>
      </c>
      <c r="C29" s="776" t="s">
        <v>171</v>
      </c>
      <c r="D29" s="741">
        <v>5110</v>
      </c>
      <c r="E29" s="778">
        <v>2208</v>
      </c>
      <c r="F29" s="612">
        <v>0.43209393346379649</v>
      </c>
      <c r="G29" s="779">
        <v>-2902</v>
      </c>
      <c r="H29" s="611">
        <v>9.2582527086277497E-2</v>
      </c>
      <c r="I29" s="616">
        <v>4.3266121921109874E-2</v>
      </c>
      <c r="J29" s="741">
        <v>1452813.51</v>
      </c>
      <c r="K29" s="778">
        <v>635132.57000000007</v>
      </c>
      <c r="L29" s="612">
        <v>0.437174190374923</v>
      </c>
      <c r="M29" s="779">
        <v>-817680.94</v>
      </c>
      <c r="N29" s="611">
        <v>8.9762885553857849E-2</v>
      </c>
      <c r="O29" s="616">
        <v>4.1694324283306355E-2</v>
      </c>
      <c r="P29" s="543"/>
      <c r="Q29" s="617">
        <v>284.30792759295497</v>
      </c>
      <c r="R29" s="619">
        <v>287.65062047101452</v>
      </c>
      <c r="S29" s="681">
        <v>3.3426928780595517</v>
      </c>
      <c r="T29" s="359"/>
    </row>
    <row r="30" spans="2:26" s="266" customFormat="1" ht="16.899999999999999" customHeight="1" x14ac:dyDescent="0.3">
      <c r="B30" s="288" t="s">
        <v>63</v>
      </c>
      <c r="C30" s="776" t="s">
        <v>163</v>
      </c>
      <c r="D30" s="741">
        <v>2222</v>
      </c>
      <c r="E30" s="778">
        <v>2066</v>
      </c>
      <c r="F30" s="612">
        <v>0.92979297929792981</v>
      </c>
      <c r="G30" s="779">
        <v>-156</v>
      </c>
      <c r="H30" s="611">
        <v>4.0257999057868608E-2</v>
      </c>
      <c r="I30" s="616">
        <v>4.0483608645386318E-2</v>
      </c>
      <c r="J30" s="741">
        <v>609489.80000000005</v>
      </c>
      <c r="K30" s="778">
        <v>589873.19999999995</v>
      </c>
      <c r="L30" s="612">
        <v>0.967814719786943</v>
      </c>
      <c r="M30" s="779">
        <v>-19616.600000000093</v>
      </c>
      <c r="N30" s="611">
        <v>3.7657664102837066E-2</v>
      </c>
      <c r="O30" s="616">
        <v>3.8723198350277675E-2</v>
      </c>
      <c r="P30" s="543"/>
      <c r="Q30" s="617">
        <v>274.29783978397842</v>
      </c>
      <c r="R30" s="619">
        <v>285.51461761858661</v>
      </c>
      <c r="S30" s="681">
        <v>11.216777834608195</v>
      </c>
      <c r="T30" s="359"/>
    </row>
    <row r="31" spans="2:26" s="266" customFormat="1" ht="16.899999999999999" customHeight="1" x14ac:dyDescent="0.3">
      <c r="B31" s="288" t="s">
        <v>65</v>
      </c>
      <c r="C31" s="776" t="s">
        <v>87</v>
      </c>
      <c r="D31" s="741">
        <v>3517</v>
      </c>
      <c r="E31" s="778">
        <v>1472</v>
      </c>
      <c r="F31" s="612">
        <v>0.41853852715382428</v>
      </c>
      <c r="G31" s="779">
        <v>-2045</v>
      </c>
      <c r="H31" s="611">
        <v>6.372069427836359E-2</v>
      </c>
      <c r="I31" s="616">
        <v>2.8844081280739915E-2</v>
      </c>
      <c r="J31" s="741">
        <v>954037.86</v>
      </c>
      <c r="K31" s="778">
        <v>433357.35</v>
      </c>
      <c r="L31" s="612">
        <v>0.45423496086413173</v>
      </c>
      <c r="M31" s="779">
        <v>-520680.51</v>
      </c>
      <c r="N31" s="611">
        <v>5.8945756390458855E-2</v>
      </c>
      <c r="O31" s="616">
        <v>2.8448457432208661E-2</v>
      </c>
      <c r="P31" s="543"/>
      <c r="Q31" s="617">
        <v>271.26467443844183</v>
      </c>
      <c r="R31" s="619">
        <v>294.40037364130433</v>
      </c>
      <c r="S31" s="681">
        <v>23.135699202862497</v>
      </c>
      <c r="T31" s="359"/>
    </row>
    <row r="32" spans="2:26" s="266" customFormat="1" ht="16.899999999999999" customHeight="1" x14ac:dyDescent="0.3">
      <c r="B32" s="288" t="s">
        <v>66</v>
      </c>
      <c r="C32" s="776" t="s">
        <v>71</v>
      </c>
      <c r="D32" s="741">
        <v>2581</v>
      </c>
      <c r="E32" s="778">
        <v>1686</v>
      </c>
      <c r="F32" s="612">
        <v>0.65323518016272764</v>
      </c>
      <c r="G32" s="779">
        <v>-895</v>
      </c>
      <c r="H32" s="611">
        <v>4.6762329238685361E-2</v>
      </c>
      <c r="I32" s="616">
        <v>3.3037446358238784E-2</v>
      </c>
      <c r="J32" s="741">
        <v>703676.59</v>
      </c>
      <c r="K32" s="778">
        <v>424144.95</v>
      </c>
      <c r="L32" s="612">
        <v>0.60275552153866596</v>
      </c>
      <c r="M32" s="779">
        <v>-279531.63999999996</v>
      </c>
      <c r="N32" s="611">
        <v>4.3477046971499428E-2</v>
      </c>
      <c r="O32" s="616">
        <v>2.7843694251779214E-2</v>
      </c>
      <c r="P32" s="543"/>
      <c r="Q32" s="617">
        <v>272.63719101123593</v>
      </c>
      <c r="R32" s="619">
        <v>251.56877224199289</v>
      </c>
      <c r="S32" s="681">
        <v>-21.068418769243038</v>
      </c>
      <c r="T32" s="359"/>
    </row>
    <row r="33" spans="2:20" s="266" customFormat="1" ht="16.899999999999999" customHeight="1" x14ac:dyDescent="0.3">
      <c r="B33" s="288" t="s">
        <v>67</v>
      </c>
      <c r="C33" s="776" t="s">
        <v>165</v>
      </c>
      <c r="D33" s="741">
        <v>720</v>
      </c>
      <c r="E33" s="778">
        <v>822</v>
      </c>
      <c r="F33" s="612">
        <v>1.1416666666666666</v>
      </c>
      <c r="G33" s="779">
        <v>102</v>
      </c>
      <c r="H33" s="611">
        <v>1.3044896184367867E-2</v>
      </c>
      <c r="I33" s="616">
        <v>1.6107224736934926E-2</v>
      </c>
      <c r="J33" s="741">
        <v>346406.56</v>
      </c>
      <c r="K33" s="778">
        <v>362271.83999999997</v>
      </c>
      <c r="L33" s="612">
        <v>1.0457995945573315</v>
      </c>
      <c r="M33" s="779">
        <v>15865.27999999997</v>
      </c>
      <c r="N33" s="611">
        <v>2.1402920737146499E-2</v>
      </c>
      <c r="O33" s="616">
        <v>2.3781931976296022E-2</v>
      </c>
      <c r="P33" s="543"/>
      <c r="Q33" s="617">
        <v>481.1202222222222</v>
      </c>
      <c r="R33" s="619">
        <v>440.71999999999997</v>
      </c>
      <c r="S33" s="681">
        <v>-40.400222222222226</v>
      </c>
      <c r="T33" s="359"/>
    </row>
    <row r="34" spans="2:20" s="266" customFormat="1" ht="16.899999999999999" customHeight="1" x14ac:dyDescent="0.3">
      <c r="B34" s="288" t="s">
        <v>22</v>
      </c>
      <c r="C34" s="776" t="s">
        <v>164</v>
      </c>
      <c r="D34" s="741">
        <v>0</v>
      </c>
      <c r="E34" s="778">
        <v>0</v>
      </c>
      <c r="F34" s="612" t="s">
        <v>344</v>
      </c>
      <c r="G34" s="779">
        <v>0</v>
      </c>
      <c r="H34" s="611">
        <v>0</v>
      </c>
      <c r="I34" s="616">
        <v>0</v>
      </c>
      <c r="J34" s="741">
        <v>0</v>
      </c>
      <c r="K34" s="778">
        <v>0</v>
      </c>
      <c r="L34" s="612" t="s">
        <v>344</v>
      </c>
      <c r="M34" s="779">
        <v>0</v>
      </c>
      <c r="N34" s="611">
        <v>0</v>
      </c>
      <c r="O34" s="616">
        <v>0</v>
      </c>
      <c r="P34" s="543"/>
      <c r="Q34" s="617" t="s">
        <v>344</v>
      </c>
      <c r="R34" s="619" t="s">
        <v>344</v>
      </c>
      <c r="S34" s="681" t="s">
        <v>344</v>
      </c>
      <c r="T34" s="359"/>
    </row>
    <row r="35" spans="2:20" s="266" customFormat="1" ht="22.5" customHeight="1" x14ac:dyDescent="0.25">
      <c r="B35" s="1046" t="s">
        <v>308</v>
      </c>
      <c r="C35" s="1046"/>
      <c r="D35" s="650">
        <v>55194</v>
      </c>
      <c r="E35" s="386">
        <v>51033</v>
      </c>
      <c r="F35" s="613">
        <v>0.92461137080117406</v>
      </c>
      <c r="G35" s="614">
        <v>-4161</v>
      </c>
      <c r="H35" s="611">
        <v>1</v>
      </c>
      <c r="I35" s="616">
        <v>1</v>
      </c>
      <c r="J35" s="650">
        <v>16185013.449999999</v>
      </c>
      <c r="K35" s="386">
        <v>15233070.229999999</v>
      </c>
      <c r="L35" s="613">
        <v>0.94118366209945903</v>
      </c>
      <c r="M35" s="614">
        <v>-951943.22000000067</v>
      </c>
      <c r="N35" s="611">
        <v>1</v>
      </c>
      <c r="O35" s="616">
        <v>1</v>
      </c>
      <c r="P35" s="387"/>
      <c r="Q35" s="665">
        <v>293.23863916367719</v>
      </c>
      <c r="R35" s="620">
        <v>298.49450806340991</v>
      </c>
      <c r="S35" s="682">
        <v>5.2558688997327181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2" t="s">
        <v>230</v>
      </c>
      <c r="K37" s="1052"/>
      <c r="L37" s="1052"/>
      <c r="M37" s="1052"/>
      <c r="N37" s="1052"/>
      <c r="O37" s="1052"/>
      <c r="P37" s="796"/>
      <c r="Q37" s="1053" t="s">
        <v>245</v>
      </c>
      <c r="R37" s="1054"/>
      <c r="S37" s="1055"/>
      <c r="T37" s="359"/>
    </row>
    <row r="38" spans="2:20" s="266" customFormat="1" ht="21" customHeight="1" x14ac:dyDescent="0.25">
      <c r="B38" s="1047"/>
      <c r="C38" s="1048"/>
      <c r="D38" s="934" t="s">
        <v>226</v>
      </c>
      <c r="E38" s="935"/>
      <c r="F38" s="986" t="s">
        <v>341</v>
      </c>
      <c r="G38" s="986" t="s">
        <v>345</v>
      </c>
      <c r="H38" s="934" t="s">
        <v>227</v>
      </c>
      <c r="I38" s="935"/>
      <c r="J38" s="934" t="s">
        <v>228</v>
      </c>
      <c r="K38" s="935"/>
      <c r="L38" s="986" t="s">
        <v>341</v>
      </c>
      <c r="M38" s="1044" t="s">
        <v>345</v>
      </c>
      <c r="N38" s="934" t="s">
        <v>227</v>
      </c>
      <c r="O38" s="935"/>
      <c r="P38" s="347"/>
      <c r="Q38" s="934"/>
      <c r="R38" s="935"/>
      <c r="S38" s="986" t="s">
        <v>345</v>
      </c>
      <c r="T38" s="359"/>
    </row>
    <row r="39" spans="2:20" s="266" customFormat="1" ht="21" customHeight="1" x14ac:dyDescent="0.25">
      <c r="B39" s="1047"/>
      <c r="C39" s="1048"/>
      <c r="D39" s="353" t="s">
        <v>342</v>
      </c>
      <c r="E39" s="353" t="s">
        <v>343</v>
      </c>
      <c r="F39" s="930"/>
      <c r="G39" s="930"/>
      <c r="H39" s="353" t="s">
        <v>342</v>
      </c>
      <c r="I39" s="353" t="s">
        <v>343</v>
      </c>
      <c r="J39" s="771" t="s">
        <v>342</v>
      </c>
      <c r="K39" s="771" t="s">
        <v>343</v>
      </c>
      <c r="L39" s="930"/>
      <c r="M39" s="1045"/>
      <c r="N39" s="713" t="s">
        <v>342</v>
      </c>
      <c r="O39" s="713" t="s">
        <v>343</v>
      </c>
      <c r="P39" s="772"/>
      <c r="Q39" s="713" t="s">
        <v>342</v>
      </c>
      <c r="R39" s="713" t="s">
        <v>343</v>
      </c>
      <c r="S39" s="930"/>
      <c r="T39" s="359"/>
    </row>
    <row r="40" spans="2:20" s="266" customFormat="1" ht="9" customHeight="1" x14ac:dyDescent="0.25">
      <c r="B40" s="402"/>
      <c r="C40" s="403"/>
      <c r="D40" s="787"/>
      <c r="E40" s="787"/>
      <c r="F40" s="786"/>
      <c r="G40" s="786"/>
      <c r="H40" s="787"/>
      <c r="I40" s="787"/>
      <c r="J40" s="787"/>
      <c r="K40" s="787"/>
      <c r="L40" s="786"/>
      <c r="M40" s="786"/>
      <c r="N40" s="787"/>
      <c r="O40" s="787"/>
      <c r="P40" s="347"/>
      <c r="Q40" s="787"/>
      <c r="R40" s="787"/>
      <c r="S40" s="786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1">
        <v>11856</v>
      </c>
      <c r="E41" s="778">
        <v>12368</v>
      </c>
      <c r="F41" s="612">
        <v>1.0431848852901484</v>
      </c>
      <c r="G41" s="779">
        <v>512</v>
      </c>
      <c r="H41" s="611">
        <v>0.18701790362015933</v>
      </c>
      <c r="I41" s="616">
        <v>0.16848758957033486</v>
      </c>
      <c r="J41" s="741">
        <v>4317536.12</v>
      </c>
      <c r="K41" s="778">
        <v>4513677</v>
      </c>
      <c r="L41" s="612">
        <v>1.0454288915132457</v>
      </c>
      <c r="M41" s="779">
        <v>196140.87999999989</v>
      </c>
      <c r="N41" s="611">
        <v>0.21724645113254706</v>
      </c>
      <c r="O41" s="616">
        <v>0.19404376429826087</v>
      </c>
      <c r="P41" s="627"/>
      <c r="Q41" s="617">
        <v>364.16465249662622</v>
      </c>
      <c r="R41" s="619">
        <v>364.94801099611902</v>
      </c>
      <c r="S41" s="681">
        <v>0.783358499492806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1">
        <v>9869</v>
      </c>
      <c r="E42" s="778">
        <v>13873</v>
      </c>
      <c r="F42" s="612">
        <v>1.4057148647279361</v>
      </c>
      <c r="G42" s="779">
        <v>4004</v>
      </c>
      <c r="H42" s="611">
        <v>0.15567473775534349</v>
      </c>
      <c r="I42" s="616">
        <v>0.18899000081737188</v>
      </c>
      <c r="J42" s="741">
        <v>2907492.18</v>
      </c>
      <c r="K42" s="778">
        <v>4181981.06</v>
      </c>
      <c r="L42" s="612">
        <v>1.438346451545744</v>
      </c>
      <c r="M42" s="779">
        <v>1274488.8799999999</v>
      </c>
      <c r="N42" s="611">
        <v>0.1462969481308318</v>
      </c>
      <c r="O42" s="616">
        <v>0.1797840977780269</v>
      </c>
      <c r="P42" s="627"/>
      <c r="Q42" s="617">
        <v>294.60859053602189</v>
      </c>
      <c r="R42" s="619">
        <v>301.44749225113532</v>
      </c>
      <c r="S42" s="681">
        <v>6.8389017151134226</v>
      </c>
      <c r="T42" s="359"/>
    </row>
    <row r="43" spans="2:20" s="266" customFormat="1" ht="16.899999999999999" customHeight="1" x14ac:dyDescent="0.25">
      <c r="B43" s="289" t="s">
        <v>57</v>
      </c>
      <c r="C43" s="326" t="s">
        <v>173</v>
      </c>
      <c r="D43" s="741">
        <v>10272</v>
      </c>
      <c r="E43" s="858">
        <v>12328</v>
      </c>
      <c r="F43" s="612">
        <v>1.2001557632398754</v>
      </c>
      <c r="G43" s="857">
        <v>2056</v>
      </c>
      <c r="H43" s="611">
        <v>0.1620317059705024</v>
      </c>
      <c r="I43" s="616">
        <v>0.16794267498569598</v>
      </c>
      <c r="J43" s="741">
        <v>3020802.93</v>
      </c>
      <c r="K43" s="858">
        <v>3761755.5</v>
      </c>
      <c r="L43" s="612">
        <v>1.2452833194252761</v>
      </c>
      <c r="M43" s="857">
        <v>740952.56999999983</v>
      </c>
      <c r="N43" s="611">
        <v>0.15199843102025976</v>
      </c>
      <c r="O43" s="616">
        <v>0.16171852739788126</v>
      </c>
      <c r="P43" s="627"/>
      <c r="Q43" s="617">
        <v>294.08128212616822</v>
      </c>
      <c r="R43" s="619">
        <v>305.13915476963012</v>
      </c>
      <c r="S43" s="681">
        <v>11.057872643461906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12942</v>
      </c>
      <c r="E44" s="778">
        <v>10055</v>
      </c>
      <c r="F44" s="612">
        <v>0.77692783186524494</v>
      </c>
      <c r="G44" s="779">
        <v>-2887</v>
      </c>
      <c r="H44" s="611">
        <v>0.20414859216026501</v>
      </c>
      <c r="I44" s="616">
        <v>0.13697790371359289</v>
      </c>
      <c r="J44" s="741">
        <v>4213525.75</v>
      </c>
      <c r="K44" s="778">
        <v>3203222.11</v>
      </c>
      <c r="L44" s="612">
        <v>0.76022369389815636</v>
      </c>
      <c r="M44" s="779">
        <v>-1010303.6400000001</v>
      </c>
      <c r="N44" s="611">
        <v>0.21201293758790921</v>
      </c>
      <c r="O44" s="616">
        <v>0.13770707919680955</v>
      </c>
      <c r="P44" s="627"/>
      <c r="Q44" s="617">
        <v>325.56990805130584</v>
      </c>
      <c r="R44" s="619">
        <v>318.57007558428643</v>
      </c>
      <c r="S44" s="681">
        <v>-6.9998324670194165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1">
        <v>10062</v>
      </c>
      <c r="E45" s="778">
        <v>10342</v>
      </c>
      <c r="F45" s="612">
        <v>1.0278274696879348</v>
      </c>
      <c r="G45" s="779">
        <v>280</v>
      </c>
      <c r="H45" s="611">
        <v>0.15871914188816152</v>
      </c>
      <c r="I45" s="616">
        <v>0.1408876658583767</v>
      </c>
      <c r="J45" s="741">
        <v>2946594.71</v>
      </c>
      <c r="K45" s="778">
        <v>3137858.4099999997</v>
      </c>
      <c r="L45" s="612">
        <v>1.0649100805587206</v>
      </c>
      <c r="M45" s="779">
        <v>191263.69999999972</v>
      </c>
      <c r="N45" s="611">
        <v>0.1482644790643782</v>
      </c>
      <c r="O45" s="616">
        <v>0.13489708229263092</v>
      </c>
      <c r="P45" s="627"/>
      <c r="Q45" s="617">
        <v>292.84383919697871</v>
      </c>
      <c r="R45" s="619">
        <v>303.40924482691935</v>
      </c>
      <c r="S45" s="681">
        <v>10.565405629940642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175</v>
      </c>
      <c r="D46" s="741">
        <v>2039</v>
      </c>
      <c r="E46" s="778">
        <v>7481</v>
      </c>
      <c r="F46" s="612">
        <v>3.6689553702795488</v>
      </c>
      <c r="G46" s="779">
        <v>5442</v>
      </c>
      <c r="H46" s="611">
        <v>3.2163419828062152E-2</v>
      </c>
      <c r="I46" s="616">
        <v>0.10191265019208239</v>
      </c>
      <c r="J46" s="741">
        <v>653488.9</v>
      </c>
      <c r="K46" s="778">
        <v>2453603.12</v>
      </c>
      <c r="L46" s="612">
        <v>3.754620958366699</v>
      </c>
      <c r="M46" s="779">
        <v>1800114.2200000002</v>
      </c>
      <c r="N46" s="611">
        <v>3.2881750246831043E-2</v>
      </c>
      <c r="O46" s="616">
        <v>0.10548082760435837</v>
      </c>
      <c r="P46" s="627"/>
      <c r="Q46" s="617">
        <v>320.49480137322217</v>
      </c>
      <c r="R46" s="619">
        <v>327.97796016575325</v>
      </c>
      <c r="S46" s="681">
        <v>7.4831587925310714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6355</v>
      </c>
      <c r="E47" s="778">
        <v>6959</v>
      </c>
      <c r="F47" s="612">
        <v>1.0950432730133752</v>
      </c>
      <c r="G47" s="779">
        <v>604</v>
      </c>
      <c r="H47" s="611">
        <v>0.10024449877750612</v>
      </c>
      <c r="I47" s="616">
        <v>9.4801514862545302E-2</v>
      </c>
      <c r="J47" s="741">
        <v>1814468.04</v>
      </c>
      <c r="K47" s="778">
        <v>2009031.63</v>
      </c>
      <c r="L47" s="612">
        <v>1.1072289980924657</v>
      </c>
      <c r="M47" s="779">
        <v>194563.58999999985</v>
      </c>
      <c r="N47" s="611">
        <v>9.1299002817243013E-2</v>
      </c>
      <c r="O47" s="616">
        <v>8.6368621432032194E-2</v>
      </c>
      <c r="P47" s="627"/>
      <c r="Q47" s="617">
        <v>285.51818095987414</v>
      </c>
      <c r="R47" s="619">
        <v>288.69544905877279</v>
      </c>
      <c r="S47" s="681">
        <v>3.1772680988986508</v>
      </c>
      <c r="T47" s="359"/>
    </row>
    <row r="48" spans="2:20" s="266" customFormat="1" ht="18" customHeight="1" x14ac:dyDescent="0.25">
      <c r="B48" s="1046" t="s">
        <v>311</v>
      </c>
      <c r="C48" s="1046"/>
      <c r="D48" s="650">
        <v>63395</v>
      </c>
      <c r="E48" s="386">
        <v>73406</v>
      </c>
      <c r="F48" s="613">
        <v>1.157914662039593</v>
      </c>
      <c r="G48" s="614">
        <v>10011</v>
      </c>
      <c r="H48" s="611">
        <v>1</v>
      </c>
      <c r="I48" s="616">
        <v>1</v>
      </c>
      <c r="J48" s="650">
        <v>19873908.629999999</v>
      </c>
      <c r="K48" s="386">
        <v>23261128.829999998</v>
      </c>
      <c r="L48" s="613">
        <v>1.1704355324894133</v>
      </c>
      <c r="M48" s="614">
        <v>3387220.1999999993</v>
      </c>
      <c r="N48" s="611">
        <v>1</v>
      </c>
      <c r="O48" s="616">
        <v>1</v>
      </c>
      <c r="P48" s="387"/>
      <c r="Q48" s="665">
        <v>313.4933138260115</v>
      </c>
      <c r="R48" s="620">
        <v>316.88320886576025</v>
      </c>
      <c r="S48" s="682">
        <v>3.3898950397487511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51" t="s">
        <v>307</v>
      </c>
      <c r="C50" s="1051"/>
      <c r="D50" s="650">
        <v>616516</v>
      </c>
      <c r="E50" s="651">
        <v>661661</v>
      </c>
      <c r="F50" s="613">
        <v>1.073225999000837</v>
      </c>
      <c r="G50" s="614">
        <v>45145</v>
      </c>
      <c r="H50" s="1056"/>
      <c r="I50" s="1057"/>
      <c r="J50" s="650">
        <v>183754836.61000001</v>
      </c>
      <c r="K50" s="651">
        <v>198575930.43000013</v>
      </c>
      <c r="L50" s="613">
        <v>1.0806568909609509</v>
      </c>
      <c r="M50" s="614">
        <v>14821093.820000093</v>
      </c>
      <c r="N50" s="1056"/>
      <c r="O50" s="1057"/>
      <c r="P50" s="387">
        <v>0</v>
      </c>
      <c r="Q50" s="665">
        <v>298.05363787801127</v>
      </c>
      <c r="R50" s="620">
        <v>300.11732659171406</v>
      </c>
      <c r="S50" s="682">
        <v>2.0636887137027884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3"/>
      <c r="C52" s="795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2" t="s">
        <v>22</v>
      </c>
      <c r="C53" s="784" t="s">
        <v>71</v>
      </c>
      <c r="D53" s="781"/>
      <c r="E53" s="783"/>
      <c r="F53" s="774"/>
      <c r="G53" s="781"/>
      <c r="H53" s="658"/>
      <c r="I53" s="659"/>
      <c r="J53" s="781"/>
      <c r="K53" s="781"/>
      <c r="L53" s="774"/>
      <c r="M53" s="781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0" t="s">
        <v>24</v>
      </c>
      <c r="C54" s="776" t="s">
        <v>172</v>
      </c>
      <c r="D54" s="779"/>
      <c r="E54" s="778"/>
      <c r="F54" s="612"/>
      <c r="G54" s="779"/>
      <c r="H54" s="611"/>
      <c r="I54" s="616"/>
      <c r="J54" s="779"/>
      <c r="K54" s="779"/>
      <c r="L54" s="612"/>
      <c r="M54" s="779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82" t="s">
        <v>231</v>
      </c>
      <c r="C55" s="982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246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300</v>
      </c>
      <c r="C6" s="931"/>
      <c r="D6" s="931"/>
      <c r="E6" s="931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211</v>
      </c>
      <c r="D7" s="1058" t="s">
        <v>235</v>
      </c>
      <c r="E7" s="1059"/>
      <c r="F7" s="1059"/>
      <c r="G7" s="1059"/>
      <c r="H7" s="1059"/>
      <c r="I7" s="1060"/>
      <c r="J7" s="1061" t="s">
        <v>236</v>
      </c>
      <c r="K7" s="1062"/>
      <c r="L7" s="1062"/>
      <c r="M7" s="1062"/>
      <c r="N7" s="1062"/>
      <c r="O7" s="1063"/>
      <c r="P7" s="615"/>
      <c r="Q7" s="1053" t="s">
        <v>245</v>
      </c>
      <c r="R7" s="1054"/>
      <c r="S7" s="1055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6" t="s">
        <v>341</v>
      </c>
      <c r="G8" s="986" t="s">
        <v>345</v>
      </c>
      <c r="H8" s="934" t="s">
        <v>227</v>
      </c>
      <c r="I8" s="935"/>
      <c r="J8" s="934" t="s">
        <v>228</v>
      </c>
      <c r="K8" s="935"/>
      <c r="L8" s="986" t="s">
        <v>341</v>
      </c>
      <c r="M8" s="986" t="s">
        <v>345</v>
      </c>
      <c r="N8" s="934" t="s">
        <v>227</v>
      </c>
      <c r="O8" s="935"/>
      <c r="P8" s="347"/>
      <c r="Q8" s="934"/>
      <c r="R8" s="935"/>
      <c r="S8" s="986" t="s">
        <v>345</v>
      </c>
      <c r="T8" s="929"/>
    </row>
    <row r="9" spans="2:26" ht="16.149999999999999" customHeight="1" x14ac:dyDescent="0.25">
      <c r="B9" s="919"/>
      <c r="C9" s="922"/>
      <c r="D9" s="372" t="s">
        <v>342</v>
      </c>
      <c r="E9" s="372" t="s">
        <v>343</v>
      </c>
      <c r="F9" s="930"/>
      <c r="G9" s="930"/>
      <c r="H9" s="713" t="s">
        <v>342</v>
      </c>
      <c r="I9" s="713" t="s">
        <v>343</v>
      </c>
      <c r="J9" s="372" t="s">
        <v>342</v>
      </c>
      <c r="K9" s="372" t="s">
        <v>343</v>
      </c>
      <c r="L9" s="930"/>
      <c r="M9" s="930"/>
      <c r="N9" s="713" t="s">
        <v>342</v>
      </c>
      <c r="O9" s="713" t="s">
        <v>343</v>
      </c>
      <c r="P9" s="586"/>
      <c r="Q9" s="713" t="s">
        <v>342</v>
      </c>
      <c r="R9" s="713" t="s">
        <v>343</v>
      </c>
      <c r="S9" s="930"/>
      <c r="T9" s="929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3104</v>
      </c>
      <c r="E11" s="735">
        <v>3169</v>
      </c>
      <c r="F11" s="612">
        <v>1.0209407216494846</v>
      </c>
      <c r="G11" s="590">
        <v>65</v>
      </c>
      <c r="H11" s="611">
        <v>6.4097798703175973E-2</v>
      </c>
      <c r="I11" s="616">
        <v>5.1631718721996837E-2</v>
      </c>
      <c r="J11" s="741">
        <v>2808262.4700000007</v>
      </c>
      <c r="K11" s="735">
        <v>2967147.99</v>
      </c>
      <c r="L11" s="612">
        <v>1.056577873933557</v>
      </c>
      <c r="M11" s="590">
        <v>158885.51999999955</v>
      </c>
      <c r="N11" s="611">
        <v>6.9756108851966023E-2</v>
      </c>
      <c r="O11" s="616">
        <v>7.1806414850714373E-2</v>
      </c>
      <c r="P11" s="543"/>
      <c r="Q11" s="617">
        <v>904.72373389175277</v>
      </c>
      <c r="R11" s="619">
        <v>936.30419375197232</v>
      </c>
      <c r="S11" s="681">
        <v>31.580459860219548</v>
      </c>
      <c r="T11" s="797"/>
    </row>
    <row r="12" spans="2:26" ht="16.899999999999999" customHeight="1" x14ac:dyDescent="0.3">
      <c r="B12" s="288" t="s">
        <v>55</v>
      </c>
      <c r="C12" s="588" t="s">
        <v>87</v>
      </c>
      <c r="D12" s="741">
        <v>7263</v>
      </c>
      <c r="E12" s="735">
        <v>7297</v>
      </c>
      <c r="F12" s="612">
        <v>1.0046812611868374</v>
      </c>
      <c r="G12" s="590">
        <v>34</v>
      </c>
      <c r="H12" s="611">
        <v>0.14998141494238632</v>
      </c>
      <c r="I12" s="616">
        <v>0.11888818286980465</v>
      </c>
      <c r="J12" s="741">
        <v>5423206.5000000009</v>
      </c>
      <c r="K12" s="735">
        <v>5281448.99</v>
      </c>
      <c r="L12" s="612">
        <v>0.97386094186160888</v>
      </c>
      <c r="M12" s="590">
        <v>-141757.51000000071</v>
      </c>
      <c r="N12" s="611">
        <v>6.9756108851966023E-2</v>
      </c>
      <c r="O12" s="616">
        <v>0.1278136171390718</v>
      </c>
      <c r="P12" s="543"/>
      <c r="Q12" s="617">
        <v>746.689591078067</v>
      </c>
      <c r="R12" s="619">
        <v>723.78360833219131</v>
      </c>
      <c r="S12" s="681">
        <v>-22.90598274587569</v>
      </c>
      <c r="T12" s="797"/>
    </row>
    <row r="13" spans="2:26" ht="16.899999999999999" customHeight="1" x14ac:dyDescent="0.3">
      <c r="B13" s="288" t="s">
        <v>57</v>
      </c>
      <c r="C13" s="588" t="s">
        <v>163</v>
      </c>
      <c r="D13" s="741">
        <v>348</v>
      </c>
      <c r="E13" s="735">
        <v>523</v>
      </c>
      <c r="F13" s="612">
        <v>1.5028735632183907</v>
      </c>
      <c r="G13" s="590">
        <v>175</v>
      </c>
      <c r="H13" s="611">
        <v>7.1862222772890597E-3</v>
      </c>
      <c r="I13" s="616">
        <v>8.5211072551607276E-3</v>
      </c>
      <c r="J13" s="741">
        <v>402241.51</v>
      </c>
      <c r="K13" s="735">
        <v>443514.32</v>
      </c>
      <c r="L13" s="612">
        <v>1.1026070382442628</v>
      </c>
      <c r="M13" s="590">
        <v>41272.81</v>
      </c>
      <c r="N13" s="611">
        <v>9.9915171235184352E-3</v>
      </c>
      <c r="O13" s="616">
        <v>1.0733260815262701E-2</v>
      </c>
      <c r="P13" s="543"/>
      <c r="Q13" s="617">
        <v>1155.8664080459771</v>
      </c>
      <c r="R13" s="619">
        <v>848.01973231357556</v>
      </c>
      <c r="S13" s="681">
        <v>-307.84667573240154</v>
      </c>
      <c r="T13" s="797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109</v>
      </c>
      <c r="E14" s="735">
        <v>3934</v>
      </c>
      <c r="F14" s="612">
        <v>36.091743119266056</v>
      </c>
      <c r="G14" s="590">
        <v>3825</v>
      </c>
      <c r="H14" s="611">
        <v>2.2508569776566309E-3</v>
      </c>
      <c r="I14" s="616">
        <v>6.4095671016830405E-2</v>
      </c>
      <c r="J14" s="741">
        <v>130753.07</v>
      </c>
      <c r="K14" s="735">
        <v>1675227.1699999995</v>
      </c>
      <c r="L14" s="612">
        <v>12.812144066674682</v>
      </c>
      <c r="M14" s="590">
        <v>1544474.0999999994</v>
      </c>
      <c r="N14" s="611">
        <v>3.2478536038152918E-3</v>
      </c>
      <c r="O14" s="616">
        <v>4.0541306852108903E-2</v>
      </c>
      <c r="P14" s="543"/>
      <c r="Q14" s="617">
        <v>1199.5694495412845</v>
      </c>
      <c r="R14" s="619">
        <v>425.83303762074212</v>
      </c>
      <c r="S14" s="681">
        <v>-773.73641192054242</v>
      </c>
      <c r="T14" s="797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4703</v>
      </c>
      <c r="E15" s="735">
        <v>13080</v>
      </c>
      <c r="F15" s="612">
        <v>2.7812034871358708</v>
      </c>
      <c r="G15" s="590">
        <v>8377</v>
      </c>
      <c r="H15" s="611">
        <v>9.7117251063478294E-2</v>
      </c>
      <c r="I15" s="616">
        <v>0.21310914511950732</v>
      </c>
      <c r="J15" s="741">
        <v>5119015.29</v>
      </c>
      <c r="K15" s="735">
        <v>5455330.3200000003</v>
      </c>
      <c r="L15" s="612">
        <v>1.0656991649657683</v>
      </c>
      <c r="M15" s="590">
        <v>336315.03000000026</v>
      </c>
      <c r="N15" s="611">
        <v>0.12715427834782067</v>
      </c>
      <c r="O15" s="616">
        <v>0.13202162933086475</v>
      </c>
      <c r="P15" s="543"/>
      <c r="Q15" s="617">
        <v>1088.4574293004466</v>
      </c>
      <c r="R15" s="619">
        <v>417.07418348623855</v>
      </c>
      <c r="S15" s="681">
        <v>-671.38324581420807</v>
      </c>
      <c r="T15" s="797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11514</v>
      </c>
      <c r="E16" s="735">
        <v>12293</v>
      </c>
      <c r="F16" s="612">
        <v>1.0676567656765676</v>
      </c>
      <c r="G16" s="590">
        <v>779</v>
      </c>
      <c r="H16" s="611">
        <v>0.23776483707099491</v>
      </c>
      <c r="I16" s="616">
        <v>0.20028675236652166</v>
      </c>
      <c r="J16" s="741">
        <v>8359672.6999999983</v>
      </c>
      <c r="K16" s="735">
        <v>8486307.8299999982</v>
      </c>
      <c r="L16" s="612">
        <v>1.0151483358911886</v>
      </c>
      <c r="M16" s="590">
        <v>126635.12999999989</v>
      </c>
      <c r="N16" s="611">
        <v>0.20765090338155198</v>
      </c>
      <c r="O16" s="616">
        <v>0.20537274940298664</v>
      </c>
      <c r="P16" s="543"/>
      <c r="Q16" s="617">
        <v>726.04418099704696</v>
      </c>
      <c r="R16" s="619">
        <v>690.33660050435196</v>
      </c>
      <c r="S16" s="681">
        <v>-35.707580492695001</v>
      </c>
      <c r="T16" s="797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523</v>
      </c>
      <c r="E17" s="735">
        <v>820</v>
      </c>
      <c r="F17" s="612">
        <v>1.5678776290630976</v>
      </c>
      <c r="G17" s="590">
        <v>297</v>
      </c>
      <c r="H17" s="611">
        <v>1.0799983479948788E-2</v>
      </c>
      <c r="I17" s="616">
        <v>1.3360053440213761E-2</v>
      </c>
      <c r="J17" s="741">
        <v>561604.03999999957</v>
      </c>
      <c r="K17" s="735">
        <v>740227.67000000016</v>
      </c>
      <c r="L17" s="612">
        <v>1.3180597311942428</v>
      </c>
      <c r="M17" s="590">
        <v>178623.63000000059</v>
      </c>
      <c r="N17" s="611">
        <v>1.3950018192545885E-2</v>
      </c>
      <c r="O17" s="616">
        <v>1.7913867233834098E-2</v>
      </c>
      <c r="P17" s="543"/>
      <c r="Q17" s="617">
        <v>1073.8126959847027</v>
      </c>
      <c r="R17" s="619">
        <v>902.7166707317075</v>
      </c>
      <c r="S17" s="681">
        <v>-171.09602525299522</v>
      </c>
      <c r="T17" s="797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6029</v>
      </c>
      <c r="E18" s="735">
        <v>6149</v>
      </c>
      <c r="F18" s="612">
        <v>1.0199037983081771</v>
      </c>
      <c r="G18" s="590">
        <v>120</v>
      </c>
      <c r="H18" s="611">
        <v>0.12449923594763143</v>
      </c>
      <c r="I18" s="616">
        <v>0.10018410805350539</v>
      </c>
      <c r="J18" s="741">
        <v>6305836.25</v>
      </c>
      <c r="K18" s="735">
        <v>6120671.21</v>
      </c>
      <c r="L18" s="612">
        <v>0.97063592636107543</v>
      </c>
      <c r="M18" s="590">
        <v>-185165.04000000004</v>
      </c>
      <c r="N18" s="611">
        <v>0.15663443305485372</v>
      </c>
      <c r="O18" s="616">
        <v>0.14812320030929224</v>
      </c>
      <c r="P18" s="543"/>
      <c r="Q18" s="617">
        <v>1045.9174407032676</v>
      </c>
      <c r="R18" s="619">
        <v>995.39294356805988</v>
      </c>
      <c r="S18" s="681">
        <v>-50.524497135207753</v>
      </c>
      <c r="T18" s="797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7330</v>
      </c>
      <c r="E19" s="735">
        <v>6863</v>
      </c>
      <c r="F19" s="612">
        <v>0.9362892223738063</v>
      </c>
      <c r="G19" s="590">
        <v>-467</v>
      </c>
      <c r="H19" s="611">
        <v>0.15136496923140461</v>
      </c>
      <c r="I19" s="616">
        <v>0.11181713019535006</v>
      </c>
      <c r="J19" s="741">
        <v>5170531.2999999989</v>
      </c>
      <c r="K19" s="735">
        <v>5063364.75</v>
      </c>
      <c r="L19" s="612">
        <v>0.97927359031749817</v>
      </c>
      <c r="M19" s="590">
        <v>-107166.54999999888</v>
      </c>
      <c r="N19" s="611">
        <v>0.12843391529043838</v>
      </c>
      <c r="O19" s="616">
        <v>0.12253587316990672</v>
      </c>
      <c r="P19" s="543"/>
      <c r="Q19" s="617">
        <v>705.39308321964518</v>
      </c>
      <c r="R19" s="619">
        <v>737.77717470493951</v>
      </c>
      <c r="S19" s="681">
        <v>32.384091485294334</v>
      </c>
      <c r="T19" s="797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4489</v>
      </c>
      <c r="E20" s="735">
        <v>4182</v>
      </c>
      <c r="F20" s="612">
        <v>0.93161060369792825</v>
      </c>
      <c r="G20" s="590">
        <v>-307</v>
      </c>
      <c r="H20" s="611">
        <v>9.269813736422583E-2</v>
      </c>
      <c r="I20" s="616">
        <v>6.8136272545090179E-2</v>
      </c>
      <c r="J20" s="741">
        <v>3532613.36</v>
      </c>
      <c r="K20" s="735">
        <v>3427263.25</v>
      </c>
      <c r="L20" s="612">
        <v>0.97017785439162807</v>
      </c>
      <c r="M20" s="590">
        <v>-105350.10999999987</v>
      </c>
      <c r="N20" s="611">
        <v>8.7748693259454974E-2</v>
      </c>
      <c r="O20" s="616">
        <v>8.2941426434246568E-2</v>
      </c>
      <c r="P20" s="543"/>
      <c r="Q20" s="617">
        <v>786.94884384049897</v>
      </c>
      <c r="R20" s="619">
        <v>819.52731946437109</v>
      </c>
      <c r="S20" s="681">
        <v>32.578475623872123</v>
      </c>
      <c r="T20" s="797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2762</v>
      </c>
      <c r="E21" s="735">
        <v>1841</v>
      </c>
      <c r="F21" s="612">
        <v>0.66654598117306296</v>
      </c>
      <c r="G21" s="590">
        <v>-921</v>
      </c>
      <c r="H21" s="611">
        <v>5.7035476809978114E-2</v>
      </c>
      <c r="I21" s="616">
        <v>2.9994949248089674E-2</v>
      </c>
      <c r="J21" s="741">
        <v>2115195.29</v>
      </c>
      <c r="K21" s="735">
        <v>1367805.43</v>
      </c>
      <c r="L21" s="612">
        <v>0.64665680585928309</v>
      </c>
      <c r="M21" s="590">
        <v>-747389.8600000001</v>
      </c>
      <c r="N21" s="611">
        <v>5.2540599202753946E-2</v>
      </c>
      <c r="O21" s="616">
        <v>3.3101552222085072E-2</v>
      </c>
      <c r="P21" s="543"/>
      <c r="Q21" s="617">
        <v>765.82016292541641</v>
      </c>
      <c r="R21" s="619">
        <v>742.96872895165666</v>
      </c>
      <c r="S21" s="681">
        <v>-22.851433973759754</v>
      </c>
      <c r="T21" s="79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252</v>
      </c>
      <c r="E22" s="735">
        <v>1226</v>
      </c>
      <c r="F22" s="612">
        <v>4.8650793650793647</v>
      </c>
      <c r="G22" s="590">
        <v>974</v>
      </c>
      <c r="H22" s="611">
        <v>5.2038161318300087E-3</v>
      </c>
      <c r="I22" s="616">
        <v>1.9974909167929353E-2</v>
      </c>
      <c r="J22" s="741">
        <v>329369.84000000003</v>
      </c>
      <c r="K22" s="735">
        <v>293180.19</v>
      </c>
      <c r="L22" s="612">
        <v>0.89012457849814053</v>
      </c>
      <c r="M22" s="590">
        <v>-36189.650000000023</v>
      </c>
      <c r="N22" s="611">
        <v>8.1814141865431227E-3</v>
      </c>
      <c r="O22" s="616">
        <v>7.0951022396261608E-3</v>
      </c>
      <c r="P22" s="543"/>
      <c r="Q22" s="617">
        <v>1307.0231746031748</v>
      </c>
      <c r="R22" s="619">
        <v>239.13555464926591</v>
      </c>
      <c r="S22" s="681">
        <v>-1067.8876199539088</v>
      </c>
      <c r="T22" s="797"/>
    </row>
    <row r="23" spans="2:26" ht="18" customHeight="1" x14ac:dyDescent="0.25">
      <c r="B23" s="1051" t="s">
        <v>310</v>
      </c>
      <c r="C23" s="1051"/>
      <c r="D23" s="591">
        <v>48426</v>
      </c>
      <c r="E23" s="592">
        <v>61377</v>
      </c>
      <c r="F23" s="613">
        <v>1.2674389790608351</v>
      </c>
      <c r="G23" s="614">
        <v>12951</v>
      </c>
      <c r="H23" s="611">
        <v>1</v>
      </c>
      <c r="I23" s="616">
        <v>1</v>
      </c>
      <c r="J23" s="591">
        <v>40258301.620000005</v>
      </c>
      <c r="K23" s="592">
        <v>41321489.119999997</v>
      </c>
      <c r="L23" s="613">
        <v>1.0264091493485112</v>
      </c>
      <c r="M23" s="614">
        <v>1063187.4999999925</v>
      </c>
      <c r="N23" s="611">
        <v>1</v>
      </c>
      <c r="O23" s="616">
        <v>1</v>
      </c>
      <c r="P23" s="387"/>
      <c r="Q23" s="618">
        <v>831.3365055961674</v>
      </c>
      <c r="R23" s="620">
        <v>673.24061325903835</v>
      </c>
      <c r="S23" s="682">
        <v>-158.09589233712904</v>
      </c>
      <c r="T23" s="797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442</v>
      </c>
      <c r="E25" s="735">
        <v>577</v>
      </c>
      <c r="F25" s="612">
        <v>1.3054298642533937</v>
      </c>
      <c r="G25" s="676">
        <v>135</v>
      </c>
      <c r="H25" s="611">
        <v>0.10339181286549708</v>
      </c>
      <c r="I25" s="616">
        <v>0.11758712044018749</v>
      </c>
      <c r="J25" s="741">
        <v>495705.76999999984</v>
      </c>
      <c r="K25" s="735">
        <v>713807.03</v>
      </c>
      <c r="L25" s="612">
        <v>1.4399812816380981</v>
      </c>
      <c r="M25" s="676">
        <v>218101.26000000018</v>
      </c>
      <c r="N25" s="611">
        <v>0.1243297620315422</v>
      </c>
      <c r="O25" s="616">
        <v>0.16380651219387377</v>
      </c>
      <c r="P25" s="543"/>
      <c r="Q25" s="617">
        <v>1121.5062669683255</v>
      </c>
      <c r="R25" s="619">
        <v>1237.1005719237435</v>
      </c>
      <c r="S25" s="681">
        <v>115.59430495541801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1">
        <v>371</v>
      </c>
      <c r="E26" s="735">
        <v>320</v>
      </c>
      <c r="F26" s="612">
        <v>0.86253369272237201</v>
      </c>
      <c r="G26" s="676">
        <v>-51</v>
      </c>
      <c r="H26" s="611">
        <v>8.6783625730994157E-2</v>
      </c>
      <c r="I26" s="616">
        <v>6.5212961076013862E-2</v>
      </c>
      <c r="J26" s="741">
        <v>304685.7</v>
      </c>
      <c r="K26" s="735">
        <v>265048.21000000002</v>
      </c>
      <c r="L26" s="612">
        <v>0.86990695657853323</v>
      </c>
      <c r="M26" s="676">
        <v>-39637.489999999991</v>
      </c>
      <c r="N26" s="611">
        <v>7.6419325470861207E-2</v>
      </c>
      <c r="O26" s="616">
        <v>6.0824033693433109E-2</v>
      </c>
      <c r="P26" s="543"/>
      <c r="Q26" s="617">
        <v>821.25525606469</v>
      </c>
      <c r="R26" s="619">
        <v>828.27565625000011</v>
      </c>
      <c r="S26" s="681">
        <v>7.020400185310109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7</v>
      </c>
      <c r="E27" s="735">
        <v>13</v>
      </c>
      <c r="F27" s="612">
        <v>1.8571428571428572</v>
      </c>
      <c r="G27" s="676">
        <v>6</v>
      </c>
      <c r="H27" s="611">
        <v>1.6374269005847953E-3</v>
      </c>
      <c r="I27" s="616">
        <v>2.6492765437130632E-3</v>
      </c>
      <c r="J27" s="741">
        <v>7435.7</v>
      </c>
      <c r="K27" s="735">
        <v>13225.54</v>
      </c>
      <c r="L27" s="612">
        <v>1.7786543297873774</v>
      </c>
      <c r="M27" s="676">
        <v>5789.8400000000011</v>
      </c>
      <c r="N27" s="611">
        <v>1.8649748852791013E-3</v>
      </c>
      <c r="O27" s="616">
        <v>3.035035364222408E-3</v>
      </c>
      <c r="P27" s="543"/>
      <c r="Q27" s="617">
        <v>1062.242857142857</v>
      </c>
      <c r="R27" s="619">
        <v>1017.3492307692309</v>
      </c>
      <c r="S27" s="681">
        <v>-44.893626373626148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0</v>
      </c>
      <c r="F28" s="612" t="s">
        <v>344</v>
      </c>
      <c r="G28" s="676">
        <v>0</v>
      </c>
      <c r="H28" s="611">
        <v>0</v>
      </c>
      <c r="I28" s="616">
        <v>0</v>
      </c>
      <c r="J28" s="741">
        <v>0</v>
      </c>
      <c r="K28" s="735">
        <v>0</v>
      </c>
      <c r="L28" s="612" t="s">
        <v>344</v>
      </c>
      <c r="M28" s="676">
        <v>0</v>
      </c>
      <c r="N28" s="611">
        <v>0</v>
      </c>
      <c r="O28" s="616">
        <v>0</v>
      </c>
      <c r="P28" s="543"/>
      <c r="Q28" s="617" t="s">
        <v>344</v>
      </c>
      <c r="R28" s="619" t="s">
        <v>344</v>
      </c>
      <c r="S28" s="681" t="s">
        <v>344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123</v>
      </c>
      <c r="E29" s="735">
        <v>197</v>
      </c>
      <c r="F29" s="612">
        <v>1.6016260162601625</v>
      </c>
      <c r="G29" s="676">
        <v>74</v>
      </c>
      <c r="H29" s="611">
        <v>2.8771929824561403E-2</v>
      </c>
      <c r="I29" s="616">
        <v>4.0146729162421034E-2</v>
      </c>
      <c r="J29" s="741">
        <v>108945.95000000001</v>
      </c>
      <c r="K29" s="735">
        <v>105204.95</v>
      </c>
      <c r="L29" s="612">
        <v>0.96566187178137408</v>
      </c>
      <c r="M29" s="676">
        <v>-3741.0000000000146</v>
      </c>
      <c r="N29" s="611">
        <v>2.7325128851738604E-2</v>
      </c>
      <c r="O29" s="616">
        <v>2.4142737743884195E-2</v>
      </c>
      <c r="P29" s="543"/>
      <c r="Q29" s="617">
        <v>885.73943089430907</v>
      </c>
      <c r="R29" s="619">
        <v>534.0352791878172</v>
      </c>
      <c r="S29" s="681">
        <v>-351.70415170649187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1785</v>
      </c>
      <c r="E30" s="735">
        <v>2014</v>
      </c>
      <c r="F30" s="612">
        <v>1.1282913165266106</v>
      </c>
      <c r="G30" s="676">
        <v>229</v>
      </c>
      <c r="H30" s="611">
        <v>0.41754385964912283</v>
      </c>
      <c r="I30" s="616">
        <v>0.41043407377216223</v>
      </c>
      <c r="J30" s="741">
        <v>1691751.36</v>
      </c>
      <c r="K30" s="735">
        <v>1865046.9899999998</v>
      </c>
      <c r="L30" s="612">
        <v>1.1024356380597204</v>
      </c>
      <c r="M30" s="676">
        <v>173295.62999999966</v>
      </c>
      <c r="N30" s="611">
        <v>0.42431429435517354</v>
      </c>
      <c r="O30" s="616">
        <v>0.4279964047280152</v>
      </c>
      <c r="P30" s="543"/>
      <c r="Q30" s="617">
        <v>947.75986554621852</v>
      </c>
      <c r="R30" s="619">
        <v>926.041206554121</v>
      </c>
      <c r="S30" s="681">
        <v>-21.718658992097517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88</v>
      </c>
      <c r="E31" s="735">
        <v>266</v>
      </c>
      <c r="F31" s="612">
        <v>3.0227272727272729</v>
      </c>
      <c r="G31" s="676">
        <v>178</v>
      </c>
      <c r="H31" s="611">
        <v>2.0584795321637428E-2</v>
      </c>
      <c r="I31" s="616">
        <v>5.4208273894436519E-2</v>
      </c>
      <c r="J31" s="741">
        <v>127685.79999999999</v>
      </c>
      <c r="K31" s="735">
        <v>182973.40000000002</v>
      </c>
      <c r="L31" s="612">
        <v>1.4329972479320334</v>
      </c>
      <c r="M31" s="676">
        <v>55287.600000000035</v>
      </c>
      <c r="N31" s="611">
        <v>3.2025338597142197E-2</v>
      </c>
      <c r="O31" s="616">
        <v>4.1989267713228522E-2</v>
      </c>
      <c r="P31" s="543"/>
      <c r="Q31" s="617">
        <v>1450.9749999999999</v>
      </c>
      <c r="R31" s="619">
        <v>687.86992481203015</v>
      </c>
      <c r="S31" s="681">
        <v>-763.10507518796976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1374</v>
      </c>
      <c r="E32" s="735">
        <v>1394</v>
      </c>
      <c r="F32" s="612">
        <v>1.0145560407569141</v>
      </c>
      <c r="G32" s="676">
        <v>20</v>
      </c>
      <c r="H32" s="611">
        <v>0.3214035087719298</v>
      </c>
      <c r="I32" s="616">
        <v>0.28408396168738537</v>
      </c>
      <c r="J32" s="741">
        <v>1177279.02</v>
      </c>
      <c r="K32" s="735">
        <v>1127296.7</v>
      </c>
      <c r="L32" s="612">
        <v>0.95754420222319081</v>
      </c>
      <c r="M32" s="676">
        <v>-49982.320000000065</v>
      </c>
      <c r="N32" s="611">
        <v>0.29527762083811782</v>
      </c>
      <c r="O32" s="616">
        <v>0.25869532362922182</v>
      </c>
      <c r="P32" s="543"/>
      <c r="Q32" s="617">
        <v>856.82606986899566</v>
      </c>
      <c r="R32" s="619">
        <v>808.67769010043037</v>
      </c>
      <c r="S32" s="681">
        <v>-48.148379768565292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58</v>
      </c>
      <c r="E33" s="735">
        <v>50</v>
      </c>
      <c r="F33" s="612">
        <v>0.86206896551724133</v>
      </c>
      <c r="G33" s="676">
        <v>-8</v>
      </c>
      <c r="H33" s="611">
        <v>1.3567251461988304E-2</v>
      </c>
      <c r="I33" s="616">
        <v>1.0189525168127165E-2</v>
      </c>
      <c r="J33" s="741">
        <v>40807.15</v>
      </c>
      <c r="K33" s="735">
        <v>21296.880000000001</v>
      </c>
      <c r="L33" s="612">
        <v>0.52189089412027057</v>
      </c>
      <c r="M33" s="676">
        <v>-19510.27</v>
      </c>
      <c r="N33" s="611">
        <v>1.0234989293518711E-2</v>
      </c>
      <c r="O33" s="616">
        <v>4.88726992981768E-3</v>
      </c>
      <c r="P33" s="543"/>
      <c r="Q33" s="617">
        <v>703.57155172413798</v>
      </c>
      <c r="R33" s="619">
        <v>425.93760000000003</v>
      </c>
      <c r="S33" s="681">
        <v>-277.63395172413794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27</v>
      </c>
      <c r="E34" s="735">
        <v>76</v>
      </c>
      <c r="F34" s="612">
        <v>2.8148148148148149</v>
      </c>
      <c r="G34" s="676">
        <v>49</v>
      </c>
      <c r="H34" s="611">
        <v>6.3157894736842104E-3</v>
      </c>
      <c r="I34" s="616">
        <v>1.5488078255553291E-2</v>
      </c>
      <c r="J34" s="741">
        <v>32727.75</v>
      </c>
      <c r="K34" s="735">
        <v>63723.33</v>
      </c>
      <c r="L34" s="612">
        <v>1.9470733551802371</v>
      </c>
      <c r="M34" s="676">
        <v>30995.58</v>
      </c>
      <c r="N34" s="611">
        <v>8.2085656766266932E-3</v>
      </c>
      <c r="O34" s="616">
        <v>1.4623415004303392E-2</v>
      </c>
      <c r="P34" s="543"/>
      <c r="Q34" s="617">
        <v>1212.1388888888889</v>
      </c>
      <c r="R34" s="619">
        <v>838.46486842105264</v>
      </c>
      <c r="S34" s="681">
        <v>-373.67402046783627</v>
      </c>
      <c r="T34" s="359"/>
    </row>
    <row r="35" spans="2:20" s="266" customFormat="1" ht="24.75" customHeight="1" x14ac:dyDescent="0.25">
      <c r="B35" s="1046" t="s">
        <v>308</v>
      </c>
      <c r="C35" s="1046"/>
      <c r="D35" s="591">
        <v>4275</v>
      </c>
      <c r="E35" s="651">
        <v>4907</v>
      </c>
      <c r="F35" s="613">
        <v>1.1478362573099414</v>
      </c>
      <c r="G35" s="614">
        <v>632</v>
      </c>
      <c r="H35" s="611">
        <v>1</v>
      </c>
      <c r="I35" s="616">
        <v>1</v>
      </c>
      <c r="J35" s="591">
        <v>3987024.1999999997</v>
      </c>
      <c r="K35" s="594">
        <v>4357623.0299999993</v>
      </c>
      <c r="L35" s="613">
        <v>1.0929512366641767</v>
      </c>
      <c r="M35" s="614">
        <v>370598.82999999961</v>
      </c>
      <c r="N35" s="611">
        <v>1</v>
      </c>
      <c r="O35" s="616">
        <v>1</v>
      </c>
      <c r="P35" s="387"/>
      <c r="Q35" s="618">
        <v>932.63723976608185</v>
      </c>
      <c r="R35" s="620">
        <v>888.04219074791104</v>
      </c>
      <c r="S35" s="682">
        <v>-44.595049018170812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17" t="s">
        <v>84</v>
      </c>
      <c r="C38" s="920" t="s">
        <v>247</v>
      </c>
      <c r="D38" s="1058" t="s">
        <v>235</v>
      </c>
      <c r="E38" s="1059"/>
      <c r="F38" s="1059"/>
      <c r="G38" s="1059"/>
      <c r="H38" s="1059"/>
      <c r="I38" s="1060"/>
      <c r="J38" s="1061" t="s">
        <v>236</v>
      </c>
      <c r="K38" s="1062"/>
      <c r="L38" s="1062"/>
      <c r="M38" s="1062"/>
      <c r="N38" s="1062"/>
      <c r="O38" s="1063"/>
      <c r="P38" s="615"/>
      <c r="Q38" s="1065" t="s">
        <v>245</v>
      </c>
      <c r="R38" s="1066"/>
      <c r="S38" s="1067"/>
      <c r="T38" s="359"/>
    </row>
    <row r="39" spans="2:20" s="266" customFormat="1" ht="21" customHeight="1" x14ac:dyDescent="0.25">
      <c r="B39" s="918"/>
      <c r="C39" s="921"/>
      <c r="D39" s="934" t="s">
        <v>226</v>
      </c>
      <c r="E39" s="935"/>
      <c r="F39" s="986" t="s">
        <v>341</v>
      </c>
      <c r="G39" s="986" t="s">
        <v>345</v>
      </c>
      <c r="H39" s="934" t="s">
        <v>227</v>
      </c>
      <c r="I39" s="935"/>
      <c r="J39" s="934" t="s">
        <v>228</v>
      </c>
      <c r="K39" s="935"/>
      <c r="L39" s="986" t="s">
        <v>341</v>
      </c>
      <c r="M39" s="986" t="s">
        <v>345</v>
      </c>
      <c r="N39" s="934" t="s">
        <v>227</v>
      </c>
      <c r="O39" s="935"/>
      <c r="P39" s="347"/>
      <c r="Q39" s="934"/>
      <c r="R39" s="935"/>
      <c r="S39" s="986" t="s">
        <v>345</v>
      </c>
      <c r="T39" s="359"/>
    </row>
    <row r="40" spans="2:20" s="266" customFormat="1" ht="21" customHeight="1" x14ac:dyDescent="0.25">
      <c r="B40" s="919"/>
      <c r="C40" s="922"/>
      <c r="D40" s="372" t="s">
        <v>342</v>
      </c>
      <c r="E40" s="372" t="s">
        <v>343</v>
      </c>
      <c r="F40" s="930"/>
      <c r="G40" s="930"/>
      <c r="H40" s="713" t="s">
        <v>342</v>
      </c>
      <c r="I40" s="713" t="s">
        <v>343</v>
      </c>
      <c r="J40" s="790" t="s">
        <v>342</v>
      </c>
      <c r="K40" s="790" t="s">
        <v>343</v>
      </c>
      <c r="L40" s="930"/>
      <c r="M40" s="930"/>
      <c r="N40" s="713" t="s">
        <v>342</v>
      </c>
      <c r="O40" s="713" t="s">
        <v>343</v>
      </c>
      <c r="P40" s="765"/>
      <c r="Q40" s="713" t="s">
        <v>342</v>
      </c>
      <c r="R40" s="713" t="s">
        <v>343</v>
      </c>
      <c r="S40" s="930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0"/>
      <c r="T41" s="359"/>
    </row>
    <row r="42" spans="2:20" s="266" customFormat="1" ht="16.899999999999999" customHeight="1" x14ac:dyDescent="0.25">
      <c r="B42" s="288" t="s">
        <v>53</v>
      </c>
      <c r="C42" s="648" t="s">
        <v>317</v>
      </c>
      <c r="D42" s="741">
        <v>75</v>
      </c>
      <c r="E42" s="735">
        <v>143</v>
      </c>
      <c r="F42" s="612">
        <v>1.9066666666666667</v>
      </c>
      <c r="G42" s="676">
        <v>68</v>
      </c>
      <c r="H42" s="611">
        <v>3.6638983878847092E-2</v>
      </c>
      <c r="I42" s="616">
        <v>5.9807611877875366E-2</v>
      </c>
      <c r="J42" s="741">
        <v>43143.31</v>
      </c>
      <c r="K42" s="735">
        <v>92698.57</v>
      </c>
      <c r="L42" s="612">
        <v>2.148619797600138</v>
      </c>
      <c r="M42" s="676">
        <v>49555.260000000009</v>
      </c>
      <c r="N42" s="611">
        <v>2.5156079779283934E-2</v>
      </c>
      <c r="O42" s="616">
        <v>4.8791682707771948E-2</v>
      </c>
      <c r="P42" s="627"/>
      <c r="Q42" s="617">
        <v>575.24413333333325</v>
      </c>
      <c r="R42" s="619">
        <v>648.24174825174828</v>
      </c>
      <c r="S42" s="681">
        <v>72.997614918415024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88</v>
      </c>
      <c r="E43" s="735">
        <v>83</v>
      </c>
      <c r="F43" s="612">
        <v>0.94318181818181823</v>
      </c>
      <c r="G43" s="676">
        <v>-5</v>
      </c>
      <c r="H43" s="611">
        <v>4.2989741084513922E-2</v>
      </c>
      <c r="I43" s="616">
        <v>3.4713508992053534E-2</v>
      </c>
      <c r="J43" s="741">
        <v>68122.02</v>
      </c>
      <c r="K43" s="735">
        <v>54923.27</v>
      </c>
      <c r="L43" s="612">
        <v>0.80624840543483578</v>
      </c>
      <c r="M43" s="676">
        <v>-13198.750000000007</v>
      </c>
      <c r="N43" s="611">
        <v>3.9720711504193255E-2</v>
      </c>
      <c r="O43" s="616">
        <v>2.8908738970981854E-2</v>
      </c>
      <c r="P43" s="627"/>
      <c r="Q43" s="617">
        <v>774.1138636363637</v>
      </c>
      <c r="R43" s="619">
        <v>661.72614457831321</v>
      </c>
      <c r="S43" s="681">
        <v>-112.38771905805049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347</v>
      </c>
      <c r="E44" s="735">
        <v>405</v>
      </c>
      <c r="F44" s="612">
        <v>1.1671469740634006</v>
      </c>
      <c r="G44" s="676">
        <v>58</v>
      </c>
      <c r="H44" s="611">
        <v>0.16951636541279921</v>
      </c>
      <c r="I44" s="616">
        <v>0.16938519447929737</v>
      </c>
      <c r="J44" s="741">
        <v>221698.16</v>
      </c>
      <c r="K44" s="735">
        <v>254978.96</v>
      </c>
      <c r="L44" s="612">
        <v>1.15011761937943</v>
      </c>
      <c r="M44" s="676">
        <v>33280.799999999988</v>
      </c>
      <c r="N44" s="611">
        <v>0.129268166950576</v>
      </c>
      <c r="O44" s="616">
        <v>0.13420759903284024</v>
      </c>
      <c r="P44" s="627"/>
      <c r="Q44" s="617">
        <v>638.89959654178676</v>
      </c>
      <c r="R44" s="619">
        <v>629.5776790123457</v>
      </c>
      <c r="S44" s="681">
        <v>-9.3219175294410661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108</v>
      </c>
      <c r="E45" s="735">
        <v>66</v>
      </c>
      <c r="F45" s="798">
        <v>0.61111111111111116</v>
      </c>
      <c r="G45" s="544">
        <v>-42</v>
      </c>
      <c r="H45" s="611">
        <v>5.2760136785539813E-2</v>
      </c>
      <c r="I45" s="616">
        <v>2.7603513174404015E-2</v>
      </c>
      <c r="J45" s="741">
        <v>54424.960000000006</v>
      </c>
      <c r="K45" s="735">
        <v>50766.2</v>
      </c>
      <c r="L45" s="612">
        <v>0.93277422711932156</v>
      </c>
      <c r="M45" s="676">
        <v>-3658.7600000000093</v>
      </c>
      <c r="N45" s="611">
        <v>3.1734204810533483E-2</v>
      </c>
      <c r="O45" s="616">
        <v>2.6720674576525744E-2</v>
      </c>
      <c r="P45" s="627"/>
      <c r="Q45" s="617">
        <v>503.9348148148149</v>
      </c>
      <c r="R45" s="619">
        <v>769.18484848484843</v>
      </c>
      <c r="S45" s="681">
        <v>265.25003367003353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304</v>
      </c>
      <c r="E46" s="735">
        <v>362</v>
      </c>
      <c r="F46" s="612">
        <v>1.1907894736842106</v>
      </c>
      <c r="G46" s="676">
        <v>58</v>
      </c>
      <c r="H46" s="611">
        <v>0.14851001465559355</v>
      </c>
      <c r="I46" s="616">
        <v>0.15140108741112504</v>
      </c>
      <c r="J46" s="741">
        <v>291580.14</v>
      </c>
      <c r="K46" s="735">
        <v>302664.24</v>
      </c>
      <c r="L46" s="612">
        <v>1.0380139058853597</v>
      </c>
      <c r="M46" s="676">
        <v>11084.099999999977</v>
      </c>
      <c r="N46" s="611">
        <v>0.17001507913729336</v>
      </c>
      <c r="O46" s="616">
        <v>0.1593066383339995</v>
      </c>
      <c r="P46" s="627"/>
      <c r="Q46" s="617">
        <v>959.14519736842112</v>
      </c>
      <c r="R46" s="619">
        <v>836.08906077348058</v>
      </c>
      <c r="S46" s="681">
        <v>-123.05613659494054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81</v>
      </c>
      <c r="E47" s="735">
        <v>89</v>
      </c>
      <c r="F47" s="612">
        <v>1.0987654320987654</v>
      </c>
      <c r="G47" s="676">
        <v>8</v>
      </c>
      <c r="H47" s="611">
        <v>3.957010258915486E-2</v>
      </c>
      <c r="I47" s="616">
        <v>3.7222919280635716E-2</v>
      </c>
      <c r="J47" s="741">
        <v>43814.27</v>
      </c>
      <c r="K47" s="735">
        <v>45728.83</v>
      </c>
      <c r="L47" s="612">
        <v>1.0436971790240943</v>
      </c>
      <c r="M47" s="676">
        <v>1914.5600000000049</v>
      </c>
      <c r="N47" s="611">
        <v>2.5547304358221164E-2</v>
      </c>
      <c r="O47" s="616">
        <v>2.4069266267620341E-2</v>
      </c>
      <c r="P47" s="627"/>
      <c r="Q47" s="617">
        <v>540.91691358024684</v>
      </c>
      <c r="R47" s="619">
        <v>513.8070786516854</v>
      </c>
      <c r="S47" s="681">
        <v>-27.10983492856144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1044</v>
      </c>
      <c r="E48" s="735">
        <v>1243</v>
      </c>
      <c r="F48" s="612">
        <v>1.1906130268199233</v>
      </c>
      <c r="G48" s="676">
        <v>199</v>
      </c>
      <c r="H48" s="611">
        <v>0.51001465559355152</v>
      </c>
      <c r="I48" s="616">
        <v>0.5198661647846089</v>
      </c>
      <c r="J48" s="741">
        <v>992242.31</v>
      </c>
      <c r="K48" s="735">
        <v>1098124.6000000001</v>
      </c>
      <c r="L48" s="612">
        <v>1.1067101139841538</v>
      </c>
      <c r="M48" s="676">
        <v>105882.29000000004</v>
      </c>
      <c r="N48" s="611">
        <v>0.57855845345989876</v>
      </c>
      <c r="O48" s="616">
        <v>0.5779954001102604</v>
      </c>
      <c r="P48" s="627"/>
      <c r="Q48" s="617">
        <v>950.42366858237551</v>
      </c>
      <c r="R48" s="619">
        <v>883.44698310539025</v>
      </c>
      <c r="S48" s="681">
        <v>-66.976685476985267</v>
      </c>
      <c r="T48" s="359"/>
    </row>
    <row r="49" spans="2:20" s="266" customFormat="1" ht="18" customHeight="1" x14ac:dyDescent="0.25">
      <c r="B49" s="1046" t="s">
        <v>311</v>
      </c>
      <c r="C49" s="1046"/>
      <c r="D49" s="591">
        <v>2047</v>
      </c>
      <c r="E49" s="386">
        <v>2391</v>
      </c>
      <c r="F49" s="613">
        <v>1.1680508060576453</v>
      </c>
      <c r="G49" s="614">
        <v>344</v>
      </c>
      <c r="H49" s="611">
        <v>1</v>
      </c>
      <c r="I49" s="616">
        <v>1</v>
      </c>
      <c r="J49" s="591">
        <v>1715025.1700000002</v>
      </c>
      <c r="K49" s="594">
        <v>1899884.67</v>
      </c>
      <c r="L49" s="613">
        <v>1.1077882139770576</v>
      </c>
      <c r="M49" s="614">
        <v>184859.49999999977</v>
      </c>
      <c r="N49" s="611">
        <v>1</v>
      </c>
      <c r="O49" s="616">
        <v>1</v>
      </c>
      <c r="P49" s="387"/>
      <c r="Q49" s="618">
        <v>837.82372740595997</v>
      </c>
      <c r="R49" s="620">
        <v>794.59835633626096</v>
      </c>
      <c r="S49" s="682">
        <v>-43.225371069699008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51" t="s">
        <v>307</v>
      </c>
      <c r="C51" s="1051"/>
      <c r="D51" s="590">
        <v>50473</v>
      </c>
      <c r="E51" s="594">
        <v>63768</v>
      </c>
      <c r="F51" s="612">
        <v>1.2634081588175856</v>
      </c>
      <c r="G51" s="590">
        <v>13295</v>
      </c>
      <c r="H51" s="611"/>
      <c r="I51" s="616"/>
      <c r="J51" s="590">
        <v>41973326.790000007</v>
      </c>
      <c r="K51" s="792">
        <v>43221373.789999999</v>
      </c>
      <c r="L51" s="612">
        <v>1.0297342883075291</v>
      </c>
      <c r="M51" s="590">
        <v>1248046.9999999925</v>
      </c>
      <c r="N51" s="611"/>
      <c r="O51" s="616"/>
      <c r="P51" s="543"/>
      <c r="Q51" s="618">
        <v>831.59960355041324</v>
      </c>
      <c r="R51" s="620">
        <v>677.79095769037758</v>
      </c>
      <c r="S51" s="682">
        <v>-153.80864586003565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82" t="s">
        <v>231</v>
      </c>
      <c r="C56" s="982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13" t="s">
        <v>246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  <c r="V4" s="309"/>
    </row>
    <row r="5" spans="2:26" s="269" customFormat="1" ht="13.15" customHeight="1" x14ac:dyDescent="0.25"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25"/>
    </row>
    <row r="6" spans="2:26" s="269" customFormat="1" ht="16.5" customHeight="1" x14ac:dyDescent="0.25">
      <c r="B6" s="931" t="s">
        <v>303</v>
      </c>
      <c r="C6" s="931"/>
      <c r="D6" s="931"/>
      <c r="E6" s="931"/>
      <c r="F6" s="1068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43" t="s">
        <v>180</v>
      </c>
      <c r="S6" s="943"/>
      <c r="T6" s="621"/>
    </row>
    <row r="7" spans="2:26" ht="17.25" customHeight="1" x14ac:dyDescent="0.25">
      <c r="B7" s="918" t="s">
        <v>84</v>
      </c>
      <c r="C7" s="921" t="s">
        <v>211</v>
      </c>
      <c r="D7" s="1058" t="s">
        <v>235</v>
      </c>
      <c r="E7" s="1059"/>
      <c r="F7" s="1059"/>
      <c r="G7" s="1059"/>
      <c r="H7" s="1059"/>
      <c r="I7" s="1060"/>
      <c r="J7" s="1061" t="s">
        <v>236</v>
      </c>
      <c r="K7" s="1062"/>
      <c r="L7" s="1062"/>
      <c r="M7" s="1062"/>
      <c r="N7" s="1062"/>
      <c r="O7" s="1063"/>
      <c r="P7" s="615"/>
      <c r="Q7" s="1053" t="s">
        <v>245</v>
      </c>
      <c r="R7" s="1054"/>
      <c r="S7" s="1055"/>
      <c r="T7" s="622"/>
    </row>
    <row r="8" spans="2:26" ht="21.6" customHeight="1" x14ac:dyDescent="0.25">
      <c r="B8" s="918"/>
      <c r="C8" s="921"/>
      <c r="D8" s="934" t="s">
        <v>226</v>
      </c>
      <c r="E8" s="935"/>
      <c r="F8" s="986" t="s">
        <v>341</v>
      </c>
      <c r="G8" s="986" t="s">
        <v>345</v>
      </c>
      <c r="H8" s="934" t="s">
        <v>227</v>
      </c>
      <c r="I8" s="935"/>
      <c r="J8" s="934" t="s">
        <v>228</v>
      </c>
      <c r="K8" s="935"/>
      <c r="L8" s="986" t="s">
        <v>341</v>
      </c>
      <c r="M8" s="986" t="s">
        <v>345</v>
      </c>
      <c r="N8" s="934" t="s">
        <v>227</v>
      </c>
      <c r="O8" s="935"/>
      <c r="P8" s="347"/>
      <c r="Q8" s="934"/>
      <c r="R8" s="935"/>
      <c r="S8" s="986" t="s">
        <v>345</v>
      </c>
      <c r="T8" s="929"/>
    </row>
    <row r="9" spans="2:26" ht="16.149999999999999" customHeight="1" x14ac:dyDescent="0.25">
      <c r="B9" s="919"/>
      <c r="C9" s="922"/>
      <c r="D9" s="372" t="s">
        <v>342</v>
      </c>
      <c r="E9" s="372" t="s">
        <v>343</v>
      </c>
      <c r="F9" s="930"/>
      <c r="G9" s="930"/>
      <c r="H9" s="713" t="s">
        <v>342</v>
      </c>
      <c r="I9" s="713" t="s">
        <v>343</v>
      </c>
      <c r="J9" s="771" t="s">
        <v>342</v>
      </c>
      <c r="K9" s="771" t="s">
        <v>343</v>
      </c>
      <c r="L9" s="930"/>
      <c r="M9" s="930"/>
      <c r="N9" s="713" t="s">
        <v>342</v>
      </c>
      <c r="O9" s="713" t="s">
        <v>343</v>
      </c>
      <c r="P9" s="765"/>
      <c r="Q9" s="713" t="s">
        <v>342</v>
      </c>
      <c r="R9" s="713" t="s">
        <v>343</v>
      </c>
      <c r="S9" s="930"/>
      <c r="T9" s="930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4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11514</v>
      </c>
      <c r="E11" s="735">
        <v>12293</v>
      </c>
      <c r="F11" s="612">
        <v>1.0676567656765676</v>
      </c>
      <c r="G11" s="734">
        <v>779</v>
      </c>
      <c r="H11" s="611">
        <v>0.23776483707099491</v>
      </c>
      <c r="I11" s="616">
        <v>0.20028675236652166</v>
      </c>
      <c r="J11" s="741">
        <v>8359672.6999999983</v>
      </c>
      <c r="K11" s="735">
        <v>8486307.8299999982</v>
      </c>
      <c r="L11" s="612">
        <v>1.0151483358911886</v>
      </c>
      <c r="M11" s="734">
        <v>126635.12999999989</v>
      </c>
      <c r="N11" s="611">
        <v>0.20765090338155201</v>
      </c>
      <c r="O11" s="616">
        <v>0.20537274940298661</v>
      </c>
      <c r="P11" s="543"/>
      <c r="Q11" s="617">
        <v>726.04418099704696</v>
      </c>
      <c r="R11" s="619">
        <v>690.33660050435196</v>
      </c>
      <c r="S11" s="681">
        <v>-35.707580492695001</v>
      </c>
      <c r="T11" s="797"/>
    </row>
    <row r="12" spans="2:26" ht="16.899999999999999" customHeight="1" x14ac:dyDescent="0.3">
      <c r="B12" s="288" t="s">
        <v>55</v>
      </c>
      <c r="C12" s="731" t="s">
        <v>169</v>
      </c>
      <c r="D12" s="741">
        <v>6029</v>
      </c>
      <c r="E12" s="735">
        <v>6149</v>
      </c>
      <c r="F12" s="612">
        <v>1.0199037983081771</v>
      </c>
      <c r="G12" s="734">
        <v>120</v>
      </c>
      <c r="H12" s="611">
        <v>0.12449923594763143</v>
      </c>
      <c r="I12" s="616">
        <v>0.10018410805350539</v>
      </c>
      <c r="J12" s="741">
        <v>6305836.25</v>
      </c>
      <c r="K12" s="735">
        <v>6120671.21</v>
      </c>
      <c r="L12" s="612">
        <v>0.97063592636107543</v>
      </c>
      <c r="M12" s="734">
        <v>-185165.04000000004</v>
      </c>
      <c r="N12" s="611">
        <v>0.15663443305485375</v>
      </c>
      <c r="O12" s="616">
        <v>0.14812320030929221</v>
      </c>
      <c r="P12" s="543"/>
      <c r="Q12" s="617">
        <v>1045.9174407032676</v>
      </c>
      <c r="R12" s="619">
        <v>995.39294356805988</v>
      </c>
      <c r="S12" s="681">
        <v>-50.524497135207753</v>
      </c>
      <c r="T12" s="797"/>
    </row>
    <row r="13" spans="2:26" ht="16.899999999999999" customHeight="1" x14ac:dyDescent="0.3">
      <c r="B13" s="288" t="s">
        <v>57</v>
      </c>
      <c r="C13" s="731" t="s">
        <v>165</v>
      </c>
      <c r="D13" s="741">
        <v>4703</v>
      </c>
      <c r="E13" s="735">
        <v>13080</v>
      </c>
      <c r="F13" s="612">
        <v>2.7812034871358708</v>
      </c>
      <c r="G13" s="734">
        <v>8377</v>
      </c>
      <c r="H13" s="611">
        <v>9.7117251063478294E-2</v>
      </c>
      <c r="I13" s="616">
        <v>0.21310914511950732</v>
      </c>
      <c r="J13" s="741">
        <v>5119015.29</v>
      </c>
      <c r="K13" s="735">
        <v>5455330.3200000003</v>
      </c>
      <c r="L13" s="612">
        <v>1.0656991649657683</v>
      </c>
      <c r="M13" s="734">
        <v>336315.03000000026</v>
      </c>
      <c r="N13" s="611">
        <v>0.12715427834782067</v>
      </c>
      <c r="O13" s="616">
        <v>0.13202162933086473</v>
      </c>
      <c r="P13" s="543"/>
      <c r="Q13" s="617">
        <v>1088.4574293004466</v>
      </c>
      <c r="R13" s="619">
        <v>417.07418348623855</v>
      </c>
      <c r="S13" s="681">
        <v>-671.38324581420807</v>
      </c>
      <c r="T13" s="797"/>
    </row>
    <row r="14" spans="2:26" s="269" customFormat="1" ht="16.899999999999999" customHeight="1" x14ac:dyDescent="0.3">
      <c r="B14" s="288" t="s">
        <v>59</v>
      </c>
      <c r="C14" s="731" t="s">
        <v>87</v>
      </c>
      <c r="D14" s="741">
        <v>7263</v>
      </c>
      <c r="E14" s="735">
        <v>7297</v>
      </c>
      <c r="F14" s="612">
        <v>1.0046812611868374</v>
      </c>
      <c r="G14" s="734">
        <v>34</v>
      </c>
      <c r="H14" s="611">
        <v>0.14998141494238632</v>
      </c>
      <c r="I14" s="616">
        <v>0.11888818286980465</v>
      </c>
      <c r="J14" s="741">
        <v>5423206.5000000009</v>
      </c>
      <c r="K14" s="735">
        <v>5281448.99</v>
      </c>
      <c r="L14" s="612">
        <v>0.97386094186160888</v>
      </c>
      <c r="M14" s="734">
        <v>-141757.51000000071</v>
      </c>
      <c r="N14" s="611">
        <v>0.12715427834782067</v>
      </c>
      <c r="O14" s="616">
        <v>0.12781361713907177</v>
      </c>
      <c r="P14" s="543"/>
      <c r="Q14" s="617">
        <v>746.689591078067</v>
      </c>
      <c r="R14" s="619">
        <v>723.78360833219131</v>
      </c>
      <c r="S14" s="681">
        <v>-22.90598274587569</v>
      </c>
      <c r="T14" s="797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7330</v>
      </c>
      <c r="E15" s="735">
        <v>6863</v>
      </c>
      <c r="F15" s="612">
        <v>0.9362892223738063</v>
      </c>
      <c r="G15" s="734">
        <v>-467</v>
      </c>
      <c r="H15" s="611">
        <v>0.15136496923140461</v>
      </c>
      <c r="I15" s="616">
        <v>0.11181713019535006</v>
      </c>
      <c r="J15" s="741">
        <v>5170531.2999999989</v>
      </c>
      <c r="K15" s="735">
        <v>5063364.75</v>
      </c>
      <c r="L15" s="612">
        <v>0.97927359031749817</v>
      </c>
      <c r="M15" s="734">
        <v>-107166.54999999888</v>
      </c>
      <c r="N15" s="611">
        <v>0.12843391529043841</v>
      </c>
      <c r="O15" s="616">
        <v>0.12253587316990669</v>
      </c>
      <c r="P15" s="543"/>
      <c r="Q15" s="617">
        <v>705.39308321964518</v>
      </c>
      <c r="R15" s="619">
        <v>737.77717470493951</v>
      </c>
      <c r="S15" s="681">
        <v>32.384091485294334</v>
      </c>
      <c r="T15" s="797"/>
    </row>
    <row r="16" spans="2:26" s="269" customFormat="1" ht="16.899999999999999" customHeight="1" x14ac:dyDescent="0.3">
      <c r="B16" s="288" t="s">
        <v>63</v>
      </c>
      <c r="C16" s="862" t="s">
        <v>171</v>
      </c>
      <c r="D16" s="741">
        <v>4489</v>
      </c>
      <c r="E16" s="735">
        <v>4182</v>
      </c>
      <c r="F16" s="612">
        <v>0.93161060369792825</v>
      </c>
      <c r="G16" s="734">
        <v>-307</v>
      </c>
      <c r="H16" s="611">
        <v>9.269813736422583E-2</v>
      </c>
      <c r="I16" s="616">
        <v>6.8136272545090179E-2</v>
      </c>
      <c r="J16" s="741">
        <v>3532613.36</v>
      </c>
      <c r="K16" s="735">
        <v>3427263.25</v>
      </c>
      <c r="L16" s="612">
        <v>0.97017785439162807</v>
      </c>
      <c r="M16" s="734">
        <v>-105350.10999999987</v>
      </c>
      <c r="N16" s="611">
        <v>8.7748693259455002E-2</v>
      </c>
      <c r="O16" s="616">
        <v>8.2941426434246554E-2</v>
      </c>
      <c r="P16" s="543"/>
      <c r="Q16" s="617">
        <v>786.94884384049897</v>
      </c>
      <c r="R16" s="619">
        <v>819.52731946437109</v>
      </c>
      <c r="S16" s="681">
        <v>32.578475623872123</v>
      </c>
      <c r="T16" s="797"/>
    </row>
    <row r="17" spans="2:26" s="269" customFormat="1" ht="16.899999999999999" customHeight="1" x14ac:dyDescent="0.3">
      <c r="B17" s="288" t="s">
        <v>65</v>
      </c>
      <c r="C17" s="863" t="s">
        <v>54</v>
      </c>
      <c r="D17" s="741">
        <v>3104</v>
      </c>
      <c r="E17" s="735">
        <v>3169</v>
      </c>
      <c r="F17" s="612">
        <v>1.0209407216494846</v>
      </c>
      <c r="G17" s="734">
        <v>65</v>
      </c>
      <c r="H17" s="611">
        <v>6.4097798703175973E-2</v>
      </c>
      <c r="I17" s="616">
        <v>5.1631718721996837E-2</v>
      </c>
      <c r="J17" s="741">
        <v>2808262.4700000007</v>
      </c>
      <c r="K17" s="735">
        <v>2967147.99</v>
      </c>
      <c r="L17" s="612">
        <v>1.056577873933557</v>
      </c>
      <c r="M17" s="734">
        <v>158885.51999999955</v>
      </c>
      <c r="N17" s="611">
        <v>6.9756108851966037E-2</v>
      </c>
      <c r="O17" s="616">
        <v>7.1806414850714359E-2</v>
      </c>
      <c r="P17" s="543"/>
      <c r="Q17" s="617">
        <v>904.72373389175277</v>
      </c>
      <c r="R17" s="619">
        <v>936.30419375197232</v>
      </c>
      <c r="S17" s="681">
        <v>31.580459860219548</v>
      </c>
      <c r="T17" s="797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109</v>
      </c>
      <c r="E18" s="735">
        <v>3934</v>
      </c>
      <c r="F18" s="612">
        <v>36.091743119266056</v>
      </c>
      <c r="G18" s="734">
        <v>3825</v>
      </c>
      <c r="H18" s="611">
        <v>2.2508569776566309E-3</v>
      </c>
      <c r="I18" s="616">
        <v>6.4095671016830405E-2</v>
      </c>
      <c r="J18" s="741">
        <v>130753.07</v>
      </c>
      <c r="K18" s="735">
        <v>1675227.1699999995</v>
      </c>
      <c r="L18" s="612">
        <v>12.812144066674682</v>
      </c>
      <c r="M18" s="734">
        <v>1544474.0999999994</v>
      </c>
      <c r="N18" s="611">
        <v>3.2478536038152922E-3</v>
      </c>
      <c r="O18" s="616">
        <v>4.0541306852108897E-2</v>
      </c>
      <c r="P18" s="543"/>
      <c r="Q18" s="617">
        <v>1199.5694495412845</v>
      </c>
      <c r="R18" s="619">
        <v>425.83303762074212</v>
      </c>
      <c r="S18" s="681">
        <v>-773.73641192054242</v>
      </c>
      <c r="T18" s="797"/>
    </row>
    <row r="19" spans="2:26" s="269" customFormat="1" ht="16.899999999999999" customHeight="1" x14ac:dyDescent="0.3">
      <c r="B19" s="288" t="s">
        <v>67</v>
      </c>
      <c r="C19" s="731" t="s">
        <v>71</v>
      </c>
      <c r="D19" s="741">
        <v>2762</v>
      </c>
      <c r="E19" s="735">
        <v>1841</v>
      </c>
      <c r="F19" s="612">
        <v>0.66654598117306296</v>
      </c>
      <c r="G19" s="734">
        <v>-921</v>
      </c>
      <c r="H19" s="611">
        <v>5.7035476809978114E-2</v>
      </c>
      <c r="I19" s="616">
        <v>2.9994949248089674E-2</v>
      </c>
      <c r="J19" s="741">
        <v>2115195.29</v>
      </c>
      <c r="K19" s="735">
        <v>1367805.43</v>
      </c>
      <c r="L19" s="612">
        <v>0.64665680585928309</v>
      </c>
      <c r="M19" s="734">
        <v>-747389.8600000001</v>
      </c>
      <c r="N19" s="611">
        <v>5.2540599202753953E-2</v>
      </c>
      <c r="O19" s="616">
        <v>3.3101552222085065E-2</v>
      </c>
      <c r="P19" s="543"/>
      <c r="Q19" s="617">
        <v>765.82016292541641</v>
      </c>
      <c r="R19" s="619">
        <v>742.96872895165666</v>
      </c>
      <c r="S19" s="681">
        <v>-22.851433973759754</v>
      </c>
      <c r="T19" s="797"/>
    </row>
    <row r="20" spans="2:26" s="269" customFormat="1" ht="16.899999999999999" customHeight="1" x14ac:dyDescent="0.3">
      <c r="B20" s="288" t="s">
        <v>22</v>
      </c>
      <c r="C20" s="731" t="s">
        <v>167</v>
      </c>
      <c r="D20" s="741">
        <v>523</v>
      </c>
      <c r="E20" s="735">
        <v>820</v>
      </c>
      <c r="F20" s="612">
        <v>1.5678776290630976</v>
      </c>
      <c r="G20" s="734">
        <v>297</v>
      </c>
      <c r="H20" s="611">
        <v>1.0799983479948788E-2</v>
      </c>
      <c r="I20" s="616">
        <v>1.3360053440213761E-2</v>
      </c>
      <c r="J20" s="741">
        <v>561604.03999999957</v>
      </c>
      <c r="K20" s="735">
        <v>740227.67000000016</v>
      </c>
      <c r="L20" s="612">
        <v>1.3180597311942428</v>
      </c>
      <c r="M20" s="734">
        <v>178623.63000000059</v>
      </c>
      <c r="N20" s="611">
        <v>1.3950018192545889E-2</v>
      </c>
      <c r="O20" s="616">
        <v>1.7913867233834094E-2</v>
      </c>
      <c r="P20" s="543"/>
      <c r="Q20" s="617">
        <v>1073.8126959847027</v>
      </c>
      <c r="R20" s="619">
        <v>902.7166707317075</v>
      </c>
      <c r="S20" s="681">
        <v>-171.09602525299522</v>
      </c>
      <c r="T20" s="797"/>
    </row>
    <row r="21" spans="2:26" s="274" customFormat="1" ht="16.899999999999999" customHeight="1" x14ac:dyDescent="0.3">
      <c r="B21" s="288" t="s">
        <v>24</v>
      </c>
      <c r="C21" s="731" t="s">
        <v>163</v>
      </c>
      <c r="D21" s="741">
        <v>348</v>
      </c>
      <c r="E21" s="735">
        <v>523</v>
      </c>
      <c r="F21" s="612">
        <v>1.5028735632183907</v>
      </c>
      <c r="G21" s="734">
        <v>175</v>
      </c>
      <c r="H21" s="611">
        <v>7.1862222772890597E-3</v>
      </c>
      <c r="I21" s="616">
        <v>8.5211072551607276E-3</v>
      </c>
      <c r="J21" s="741">
        <v>402241.51</v>
      </c>
      <c r="K21" s="735">
        <v>443514.32</v>
      </c>
      <c r="L21" s="612">
        <v>1.1026070382442628</v>
      </c>
      <c r="M21" s="734">
        <v>41272.81</v>
      </c>
      <c r="N21" s="611">
        <v>9.9915171235184369E-3</v>
      </c>
      <c r="O21" s="616">
        <v>1.0733260815262699E-2</v>
      </c>
      <c r="P21" s="543"/>
      <c r="Q21" s="617">
        <v>1155.8664080459771</v>
      </c>
      <c r="R21" s="619">
        <v>848.01973231357556</v>
      </c>
      <c r="S21" s="681">
        <v>-307.84667573240154</v>
      </c>
      <c r="T21" s="79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252</v>
      </c>
      <c r="E22" s="735">
        <v>1226</v>
      </c>
      <c r="F22" s="612">
        <v>4.8650793650793647</v>
      </c>
      <c r="G22" s="734">
        <v>974</v>
      </c>
      <c r="H22" s="611">
        <v>5.2038161318300087E-3</v>
      </c>
      <c r="I22" s="616">
        <v>1.9974909167929353E-2</v>
      </c>
      <c r="J22" s="741">
        <v>329369.84000000003</v>
      </c>
      <c r="K22" s="735">
        <v>293180.19</v>
      </c>
      <c r="L22" s="612">
        <v>0.89012457849814053</v>
      </c>
      <c r="M22" s="734">
        <v>-36189.650000000023</v>
      </c>
      <c r="N22" s="611">
        <v>8.1814141865431244E-3</v>
      </c>
      <c r="O22" s="616">
        <v>7.095102239626159E-3</v>
      </c>
      <c r="P22" s="543"/>
      <c r="Q22" s="617">
        <v>1307.0231746031748</v>
      </c>
      <c r="R22" s="619">
        <v>239.13555464926591</v>
      </c>
      <c r="S22" s="681">
        <v>-1067.8876199539088</v>
      </c>
      <c r="T22" s="797"/>
    </row>
    <row r="23" spans="2:26" ht="18" customHeight="1" x14ac:dyDescent="0.25">
      <c r="B23" s="1051" t="s">
        <v>310</v>
      </c>
      <c r="C23" s="1051"/>
      <c r="D23" s="650">
        <v>48426</v>
      </c>
      <c r="E23" s="651">
        <v>61377</v>
      </c>
      <c r="F23" s="613">
        <v>1.2674389790608351</v>
      </c>
      <c r="G23" s="614">
        <v>12951</v>
      </c>
      <c r="H23" s="611">
        <v>1</v>
      </c>
      <c r="I23" s="616">
        <v>1</v>
      </c>
      <c r="J23" s="650">
        <v>40258301.619999997</v>
      </c>
      <c r="K23" s="651">
        <v>41321489.120000005</v>
      </c>
      <c r="L23" s="613">
        <v>1.0264091493485117</v>
      </c>
      <c r="M23" s="614">
        <v>1063187.5000000075</v>
      </c>
      <c r="N23" s="611">
        <v>1</v>
      </c>
      <c r="O23" s="616">
        <v>1</v>
      </c>
      <c r="P23" s="387"/>
      <c r="Q23" s="618">
        <v>831.33650559616729</v>
      </c>
      <c r="R23" s="620">
        <v>673.24061325903847</v>
      </c>
      <c r="S23" s="682">
        <v>-158.09589233712882</v>
      </c>
      <c r="T23" s="797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1785</v>
      </c>
      <c r="E25" s="735">
        <v>2014</v>
      </c>
      <c r="F25" s="612">
        <v>1.1282913165266106</v>
      </c>
      <c r="G25" s="734">
        <v>229</v>
      </c>
      <c r="H25" s="611">
        <v>0.41754385964912283</v>
      </c>
      <c r="I25" s="616">
        <v>0.41043407377216223</v>
      </c>
      <c r="J25" s="741">
        <v>1691751.36</v>
      </c>
      <c r="K25" s="735">
        <v>1865046.9899999998</v>
      </c>
      <c r="L25" s="612">
        <v>1.1024356380597204</v>
      </c>
      <c r="M25" s="734">
        <v>173295.62999999966</v>
      </c>
      <c r="N25" s="611">
        <v>0.42431429435517348</v>
      </c>
      <c r="O25" s="616">
        <v>0.4279964047280152</v>
      </c>
      <c r="P25" s="543"/>
      <c r="Q25" s="617">
        <v>947.75986554621852</v>
      </c>
      <c r="R25" s="619">
        <v>926.041206554121</v>
      </c>
      <c r="S25" s="681">
        <v>-21.718658992097517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1374</v>
      </c>
      <c r="E26" s="735">
        <v>1394</v>
      </c>
      <c r="F26" s="612">
        <v>1.0145560407569141</v>
      </c>
      <c r="G26" s="734">
        <v>20</v>
      </c>
      <c r="H26" s="611">
        <v>0.3214035087719298</v>
      </c>
      <c r="I26" s="616">
        <v>0.28408396168738537</v>
      </c>
      <c r="J26" s="741">
        <v>1177279.02</v>
      </c>
      <c r="K26" s="735">
        <v>1127296.7</v>
      </c>
      <c r="L26" s="612">
        <v>0.95754420222319081</v>
      </c>
      <c r="M26" s="734">
        <v>-49982.320000000065</v>
      </c>
      <c r="N26" s="611">
        <v>0.29527762083811782</v>
      </c>
      <c r="O26" s="616">
        <v>0.25869532362922182</v>
      </c>
      <c r="P26" s="543"/>
      <c r="Q26" s="617">
        <v>856.82606986899566</v>
      </c>
      <c r="R26" s="619">
        <v>808.67769010043037</v>
      </c>
      <c r="S26" s="681">
        <v>-48.148379768565292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442</v>
      </c>
      <c r="E27" s="735">
        <v>577</v>
      </c>
      <c r="F27" s="612">
        <v>1.3054298642533937</v>
      </c>
      <c r="G27" s="734">
        <v>135</v>
      </c>
      <c r="H27" s="611">
        <v>0.10339181286549708</v>
      </c>
      <c r="I27" s="616">
        <v>0.11758712044018749</v>
      </c>
      <c r="J27" s="741">
        <v>495705.76999999984</v>
      </c>
      <c r="K27" s="735">
        <v>713807.03</v>
      </c>
      <c r="L27" s="612">
        <v>1.4399812816380981</v>
      </c>
      <c r="M27" s="734">
        <v>218101.26000000018</v>
      </c>
      <c r="N27" s="611">
        <v>0.12432976203154218</v>
      </c>
      <c r="O27" s="616">
        <v>0.16380651219387377</v>
      </c>
      <c r="P27" s="543"/>
      <c r="Q27" s="617">
        <v>1121.5062669683255</v>
      </c>
      <c r="R27" s="619">
        <v>1237.1005719237435</v>
      </c>
      <c r="S27" s="681">
        <v>115.59430495541801</v>
      </c>
      <c r="T27" s="359"/>
    </row>
    <row r="28" spans="2:26" s="266" customFormat="1" ht="16.899999999999999" customHeight="1" x14ac:dyDescent="0.3">
      <c r="B28" s="288" t="s">
        <v>59</v>
      </c>
      <c r="C28" s="731" t="s">
        <v>87</v>
      </c>
      <c r="D28" s="741">
        <v>371</v>
      </c>
      <c r="E28" s="735">
        <v>320</v>
      </c>
      <c r="F28" s="612">
        <v>0.86253369272237201</v>
      </c>
      <c r="G28" s="734">
        <v>-51</v>
      </c>
      <c r="H28" s="611">
        <v>8.6783625730994157E-2</v>
      </c>
      <c r="I28" s="616">
        <v>6.5212961076013862E-2</v>
      </c>
      <c r="J28" s="741">
        <v>304685.7</v>
      </c>
      <c r="K28" s="735">
        <v>265048.21000000002</v>
      </c>
      <c r="L28" s="612">
        <v>0.86990695657853323</v>
      </c>
      <c r="M28" s="734">
        <v>-39637.489999999991</v>
      </c>
      <c r="N28" s="611">
        <v>7.6419325470861194E-2</v>
      </c>
      <c r="O28" s="616">
        <v>6.0824033693433109E-2</v>
      </c>
      <c r="P28" s="543"/>
      <c r="Q28" s="617">
        <v>821.25525606469</v>
      </c>
      <c r="R28" s="619">
        <v>828.27565625000011</v>
      </c>
      <c r="S28" s="681">
        <v>7.020400185310109</v>
      </c>
      <c r="T28" s="359"/>
    </row>
    <row r="29" spans="2:26" s="266" customFormat="1" ht="16.899999999999999" customHeight="1" x14ac:dyDescent="0.3">
      <c r="B29" s="288" t="s">
        <v>61</v>
      </c>
      <c r="C29" s="731" t="s">
        <v>169</v>
      </c>
      <c r="D29" s="741">
        <v>88</v>
      </c>
      <c r="E29" s="735">
        <v>266</v>
      </c>
      <c r="F29" s="612">
        <v>3.0227272727272729</v>
      </c>
      <c r="G29" s="734">
        <v>178</v>
      </c>
      <c r="H29" s="611">
        <v>2.0584795321637428E-2</v>
      </c>
      <c r="I29" s="616">
        <v>5.4208273894436519E-2</v>
      </c>
      <c r="J29" s="741">
        <v>127685.79999999999</v>
      </c>
      <c r="K29" s="735">
        <v>182973.40000000002</v>
      </c>
      <c r="L29" s="612">
        <v>1.4329972479320334</v>
      </c>
      <c r="M29" s="734">
        <v>55287.600000000035</v>
      </c>
      <c r="N29" s="611">
        <v>3.2025338597142197E-2</v>
      </c>
      <c r="O29" s="616">
        <v>4.1989267713228522E-2</v>
      </c>
      <c r="P29" s="543"/>
      <c r="Q29" s="617">
        <v>1450.9749999999999</v>
      </c>
      <c r="R29" s="619">
        <v>687.86992481203015</v>
      </c>
      <c r="S29" s="681">
        <v>-763.10507518796976</v>
      </c>
      <c r="T29" s="359"/>
    </row>
    <row r="30" spans="2:26" s="266" customFormat="1" ht="16.899999999999999" customHeight="1" x14ac:dyDescent="0.3">
      <c r="B30" s="288" t="s">
        <v>63</v>
      </c>
      <c r="C30" s="731" t="s">
        <v>165</v>
      </c>
      <c r="D30" s="741">
        <v>123</v>
      </c>
      <c r="E30" s="735">
        <v>197</v>
      </c>
      <c r="F30" s="612">
        <v>1.6016260162601625</v>
      </c>
      <c r="G30" s="734">
        <v>74</v>
      </c>
      <c r="H30" s="611">
        <v>2.8771929824561403E-2</v>
      </c>
      <c r="I30" s="616">
        <v>4.0146729162421034E-2</v>
      </c>
      <c r="J30" s="741">
        <v>108945.95000000001</v>
      </c>
      <c r="K30" s="735">
        <v>105204.95</v>
      </c>
      <c r="L30" s="612">
        <v>0.96566187178137408</v>
      </c>
      <c r="M30" s="734">
        <v>-3741.0000000000146</v>
      </c>
      <c r="N30" s="611">
        <v>2.73251288517386E-2</v>
      </c>
      <c r="O30" s="616">
        <v>2.4142737743884195E-2</v>
      </c>
      <c r="P30" s="543"/>
      <c r="Q30" s="617">
        <v>885.73943089430907</v>
      </c>
      <c r="R30" s="619">
        <v>534.0352791878172</v>
      </c>
      <c r="S30" s="681">
        <v>-351.70415170649187</v>
      </c>
      <c r="T30" s="359"/>
    </row>
    <row r="31" spans="2:26" s="266" customFormat="1" ht="16.899999999999999" customHeight="1" x14ac:dyDescent="0.3">
      <c r="B31" s="288" t="s">
        <v>65</v>
      </c>
      <c r="C31" s="731" t="s">
        <v>172</v>
      </c>
      <c r="D31" s="741">
        <v>27</v>
      </c>
      <c r="E31" s="735">
        <v>76</v>
      </c>
      <c r="F31" s="612">
        <v>2.8148148148148149</v>
      </c>
      <c r="G31" s="734">
        <v>49</v>
      </c>
      <c r="H31" s="611">
        <v>6.3157894736842104E-3</v>
      </c>
      <c r="I31" s="616">
        <v>1.5488078255553291E-2</v>
      </c>
      <c r="J31" s="741">
        <v>32727.75</v>
      </c>
      <c r="K31" s="735">
        <v>63723.33</v>
      </c>
      <c r="L31" s="612">
        <v>1.9470733551802371</v>
      </c>
      <c r="M31" s="734">
        <v>30995.58</v>
      </c>
      <c r="N31" s="611">
        <v>8.2085656766266932E-3</v>
      </c>
      <c r="O31" s="616">
        <v>1.4623415004303392E-2</v>
      </c>
      <c r="P31" s="543"/>
      <c r="Q31" s="617">
        <v>1212.1388888888889</v>
      </c>
      <c r="R31" s="619">
        <v>838.46486842105264</v>
      </c>
      <c r="S31" s="681">
        <v>-373.67402046783627</v>
      </c>
      <c r="T31" s="359"/>
    </row>
    <row r="32" spans="2:26" s="266" customFormat="1" ht="16.899999999999999" customHeight="1" x14ac:dyDescent="0.3">
      <c r="B32" s="288" t="s">
        <v>66</v>
      </c>
      <c r="C32" s="731" t="s">
        <v>71</v>
      </c>
      <c r="D32" s="741">
        <v>58</v>
      </c>
      <c r="E32" s="735">
        <v>50</v>
      </c>
      <c r="F32" s="612">
        <v>0.86206896551724133</v>
      </c>
      <c r="G32" s="734">
        <v>-8</v>
      </c>
      <c r="H32" s="611">
        <v>1.3567251461988304E-2</v>
      </c>
      <c r="I32" s="616">
        <v>1.0189525168127165E-2</v>
      </c>
      <c r="J32" s="741">
        <v>40807.15</v>
      </c>
      <c r="K32" s="735">
        <v>21296.880000000001</v>
      </c>
      <c r="L32" s="612">
        <v>0.52189089412027057</v>
      </c>
      <c r="M32" s="734">
        <v>-19510.27</v>
      </c>
      <c r="N32" s="611">
        <v>1.0234989293518709E-2</v>
      </c>
      <c r="O32" s="616">
        <v>4.88726992981768E-3</v>
      </c>
      <c r="P32" s="543"/>
      <c r="Q32" s="617">
        <v>703.57155172413798</v>
      </c>
      <c r="R32" s="619">
        <v>425.93760000000003</v>
      </c>
      <c r="S32" s="681">
        <v>-277.63395172413794</v>
      </c>
      <c r="T32" s="359"/>
    </row>
    <row r="33" spans="2:20" s="266" customFormat="1" ht="16.899999999999999" customHeight="1" x14ac:dyDescent="0.3">
      <c r="B33" s="288" t="s">
        <v>67</v>
      </c>
      <c r="C33" s="731" t="s">
        <v>163</v>
      </c>
      <c r="D33" s="741">
        <v>7</v>
      </c>
      <c r="E33" s="735">
        <v>13</v>
      </c>
      <c r="F33" s="612">
        <v>1.8571428571428572</v>
      </c>
      <c r="G33" s="734">
        <v>6</v>
      </c>
      <c r="H33" s="611">
        <v>1.6374269005847953E-3</v>
      </c>
      <c r="I33" s="616">
        <v>2.6492765437130632E-3</v>
      </c>
      <c r="J33" s="741">
        <v>7435.7</v>
      </c>
      <c r="K33" s="735">
        <v>13225.54</v>
      </c>
      <c r="L33" s="612">
        <v>1.7786543297873774</v>
      </c>
      <c r="M33" s="734">
        <v>5789.8400000000011</v>
      </c>
      <c r="N33" s="611">
        <v>1.864974885279101E-3</v>
      </c>
      <c r="O33" s="616">
        <v>3.035035364222408E-3</v>
      </c>
      <c r="P33" s="543"/>
      <c r="Q33" s="617">
        <v>1062.242857142857</v>
      </c>
      <c r="R33" s="619">
        <v>1017.3492307692309</v>
      </c>
      <c r="S33" s="681">
        <v>-44.893626373626148</v>
      </c>
      <c r="T33" s="359"/>
    </row>
    <row r="34" spans="2:20" s="266" customFormat="1" ht="16.899999999999999" customHeight="1" x14ac:dyDescent="0.3">
      <c r="B34" s="288" t="s">
        <v>22</v>
      </c>
      <c r="C34" s="731" t="s">
        <v>164</v>
      </c>
      <c r="D34" s="741">
        <v>0</v>
      </c>
      <c r="E34" s="735">
        <v>0</v>
      </c>
      <c r="F34" s="612" t="s">
        <v>344</v>
      </c>
      <c r="G34" s="734">
        <v>0</v>
      </c>
      <c r="H34" s="611">
        <v>0</v>
      </c>
      <c r="I34" s="616">
        <v>0</v>
      </c>
      <c r="J34" s="741">
        <v>0</v>
      </c>
      <c r="K34" s="735">
        <v>0</v>
      </c>
      <c r="L34" s="612" t="s">
        <v>344</v>
      </c>
      <c r="M34" s="734">
        <v>0</v>
      </c>
      <c r="N34" s="611">
        <v>0</v>
      </c>
      <c r="O34" s="616">
        <v>0</v>
      </c>
      <c r="P34" s="543"/>
      <c r="Q34" s="617" t="s">
        <v>344</v>
      </c>
      <c r="R34" s="619" t="s">
        <v>344</v>
      </c>
      <c r="S34" s="681" t="s">
        <v>344</v>
      </c>
      <c r="T34" s="359"/>
    </row>
    <row r="35" spans="2:20" s="266" customFormat="1" ht="24.75" customHeight="1" x14ac:dyDescent="0.25">
      <c r="B35" s="1046" t="s">
        <v>308</v>
      </c>
      <c r="C35" s="1046"/>
      <c r="D35" s="650">
        <v>4275</v>
      </c>
      <c r="E35" s="651">
        <v>4907</v>
      </c>
      <c r="F35" s="613">
        <v>1.1478362573099414</v>
      </c>
      <c r="G35" s="614">
        <v>632</v>
      </c>
      <c r="H35" s="611">
        <v>1</v>
      </c>
      <c r="I35" s="616">
        <v>1</v>
      </c>
      <c r="J35" s="650">
        <v>3987024.2</v>
      </c>
      <c r="K35" s="594">
        <v>4357623.0299999993</v>
      </c>
      <c r="L35" s="613">
        <v>1.0929512366641765</v>
      </c>
      <c r="M35" s="614">
        <v>370598.82999999914</v>
      </c>
      <c r="N35" s="611">
        <v>1</v>
      </c>
      <c r="O35" s="616">
        <v>1</v>
      </c>
      <c r="P35" s="387"/>
      <c r="Q35" s="618">
        <v>932.63723976608196</v>
      </c>
      <c r="R35" s="620">
        <v>888.04219074791104</v>
      </c>
      <c r="S35" s="682">
        <v>-44.595049018170926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917" t="s">
        <v>84</v>
      </c>
      <c r="C38" s="920" t="s">
        <v>247</v>
      </c>
      <c r="D38" s="1058" t="s">
        <v>235</v>
      </c>
      <c r="E38" s="1059"/>
      <c r="F38" s="1059"/>
      <c r="G38" s="1059"/>
      <c r="H38" s="1059"/>
      <c r="I38" s="1060"/>
      <c r="J38" s="1061" t="s">
        <v>236</v>
      </c>
      <c r="K38" s="1062"/>
      <c r="L38" s="1062"/>
      <c r="M38" s="1062"/>
      <c r="N38" s="1062"/>
      <c r="O38" s="1063"/>
      <c r="P38" s="615"/>
      <c r="Q38" s="1065" t="s">
        <v>245</v>
      </c>
      <c r="R38" s="1066"/>
      <c r="S38" s="1067"/>
      <c r="T38" s="359"/>
    </row>
    <row r="39" spans="2:20" s="266" customFormat="1" ht="21" customHeight="1" x14ac:dyDescent="0.25">
      <c r="B39" s="918"/>
      <c r="C39" s="921"/>
      <c r="D39" s="934" t="s">
        <v>226</v>
      </c>
      <c r="E39" s="935"/>
      <c r="F39" s="986" t="s">
        <v>341</v>
      </c>
      <c r="G39" s="986" t="s">
        <v>345</v>
      </c>
      <c r="H39" s="934" t="s">
        <v>227</v>
      </c>
      <c r="I39" s="935"/>
      <c r="J39" s="934" t="s">
        <v>228</v>
      </c>
      <c r="K39" s="935"/>
      <c r="L39" s="986" t="s">
        <v>341</v>
      </c>
      <c r="M39" s="986" t="s">
        <v>345</v>
      </c>
      <c r="N39" s="934" t="s">
        <v>227</v>
      </c>
      <c r="O39" s="935"/>
      <c r="P39" s="347"/>
      <c r="Q39" s="934"/>
      <c r="R39" s="935"/>
      <c r="S39" s="986" t="s">
        <v>345</v>
      </c>
      <c r="T39" s="359"/>
    </row>
    <row r="40" spans="2:20" s="266" customFormat="1" ht="21" customHeight="1" x14ac:dyDescent="0.25">
      <c r="B40" s="919"/>
      <c r="C40" s="922"/>
      <c r="D40" s="372" t="s">
        <v>342</v>
      </c>
      <c r="E40" s="372" t="s">
        <v>343</v>
      </c>
      <c r="F40" s="930"/>
      <c r="G40" s="930"/>
      <c r="H40" s="713" t="s">
        <v>342</v>
      </c>
      <c r="I40" s="713" t="s">
        <v>343</v>
      </c>
      <c r="J40" s="790" t="s">
        <v>342</v>
      </c>
      <c r="K40" s="790" t="s">
        <v>343</v>
      </c>
      <c r="L40" s="930"/>
      <c r="M40" s="930"/>
      <c r="N40" s="713" t="s">
        <v>342</v>
      </c>
      <c r="O40" s="713" t="s">
        <v>343</v>
      </c>
      <c r="P40" s="765"/>
      <c r="Q40" s="713" t="s">
        <v>342</v>
      </c>
      <c r="R40" s="713" t="s">
        <v>343</v>
      </c>
      <c r="S40" s="930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1044</v>
      </c>
      <c r="E42" s="735">
        <v>1243</v>
      </c>
      <c r="F42" s="612">
        <v>1.1906130268199233</v>
      </c>
      <c r="G42" s="872">
        <v>199</v>
      </c>
      <c r="H42" s="611">
        <v>0.51001465559355152</v>
      </c>
      <c r="I42" s="616">
        <v>0.5198661647846089</v>
      </c>
      <c r="J42" s="741">
        <v>992242.31</v>
      </c>
      <c r="K42" s="735">
        <v>1098124.6000000001</v>
      </c>
      <c r="L42" s="612">
        <v>1.1067101139841538</v>
      </c>
      <c r="M42" s="734">
        <v>105882.29000000004</v>
      </c>
      <c r="N42" s="611">
        <v>0.57855845345989876</v>
      </c>
      <c r="O42" s="616">
        <v>0.5779954001102604</v>
      </c>
      <c r="P42" s="627"/>
      <c r="Q42" s="617">
        <v>950.42366858237551</v>
      </c>
      <c r="R42" s="619">
        <v>883.44698310539025</v>
      </c>
      <c r="S42" s="681">
        <v>-66.976685476985267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304</v>
      </c>
      <c r="E43" s="735">
        <v>362</v>
      </c>
      <c r="F43" s="612">
        <v>1.1907894736842106</v>
      </c>
      <c r="G43" s="734">
        <v>58</v>
      </c>
      <c r="H43" s="611">
        <v>0.14851001465559355</v>
      </c>
      <c r="I43" s="616">
        <v>0.15140108741112504</v>
      </c>
      <c r="J43" s="741">
        <v>291580.14</v>
      </c>
      <c r="K43" s="735">
        <v>302664.24</v>
      </c>
      <c r="L43" s="612">
        <v>1.0380139058853597</v>
      </c>
      <c r="M43" s="734">
        <v>11084.099999999977</v>
      </c>
      <c r="N43" s="611">
        <v>0.17001507913729336</v>
      </c>
      <c r="O43" s="616">
        <v>0.1593066383339995</v>
      </c>
      <c r="P43" s="627"/>
      <c r="Q43" s="617">
        <v>959.14519736842112</v>
      </c>
      <c r="R43" s="619">
        <v>836.08906077348058</v>
      </c>
      <c r="S43" s="681">
        <v>-123.05613659494054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347</v>
      </c>
      <c r="E44" s="735">
        <v>405</v>
      </c>
      <c r="F44" s="612">
        <v>1.1671469740634006</v>
      </c>
      <c r="G44" s="734">
        <v>58</v>
      </c>
      <c r="H44" s="611">
        <v>0.16951636541279921</v>
      </c>
      <c r="I44" s="616">
        <v>0.16938519447929737</v>
      </c>
      <c r="J44" s="741">
        <v>221698.16</v>
      </c>
      <c r="K44" s="735">
        <v>254978.96</v>
      </c>
      <c r="L44" s="612">
        <v>1.15011761937943</v>
      </c>
      <c r="M44" s="734">
        <v>33280.799999999988</v>
      </c>
      <c r="N44" s="611">
        <v>0.129268166950576</v>
      </c>
      <c r="O44" s="616">
        <v>0.13420759903284021</v>
      </c>
      <c r="P44" s="627"/>
      <c r="Q44" s="617">
        <v>638.89959654178676</v>
      </c>
      <c r="R44" s="619">
        <v>629.5776790123457</v>
      </c>
      <c r="S44" s="681">
        <v>-9.3219175294410661</v>
      </c>
      <c r="T44" s="359"/>
    </row>
    <row r="45" spans="2:20" s="266" customFormat="1" ht="16.899999999999999" customHeight="1" x14ac:dyDescent="0.25">
      <c r="B45" s="289" t="s">
        <v>59</v>
      </c>
      <c r="C45" s="865" t="s">
        <v>317</v>
      </c>
      <c r="D45" s="741">
        <v>75</v>
      </c>
      <c r="E45" s="735">
        <v>143</v>
      </c>
      <c r="F45" s="612">
        <v>1.9066666666666667</v>
      </c>
      <c r="G45" s="866">
        <v>68</v>
      </c>
      <c r="H45" s="611">
        <v>3.6638983878847092E-2</v>
      </c>
      <c r="I45" s="616">
        <v>5.9807611877875366E-2</v>
      </c>
      <c r="J45" s="741">
        <v>43143.31</v>
      </c>
      <c r="K45" s="735">
        <v>92698.57</v>
      </c>
      <c r="L45" s="612">
        <v>2.148619797600138</v>
      </c>
      <c r="M45" s="734">
        <v>49555.260000000009</v>
      </c>
      <c r="N45" s="611">
        <v>2.5156079779283934E-2</v>
      </c>
      <c r="O45" s="616">
        <v>4.8791682707771941E-2</v>
      </c>
      <c r="P45" s="627"/>
      <c r="Q45" s="617">
        <v>575.24413333333325</v>
      </c>
      <c r="R45" s="619">
        <v>648.24174825174828</v>
      </c>
      <c r="S45" s="681">
        <v>72.997614918415024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1">
        <v>108</v>
      </c>
      <c r="E46" s="735">
        <v>66</v>
      </c>
      <c r="F46" s="798">
        <v>0.61111111111111116</v>
      </c>
      <c r="G46" s="544">
        <v>-42</v>
      </c>
      <c r="H46" s="611">
        <v>5.2760136785539813E-2</v>
      </c>
      <c r="I46" s="616">
        <v>2.7603513174404015E-2</v>
      </c>
      <c r="J46" s="741">
        <v>54424.960000000006</v>
      </c>
      <c r="K46" s="735">
        <v>50766.2</v>
      </c>
      <c r="L46" s="612">
        <v>0.93277422711932156</v>
      </c>
      <c r="M46" s="734">
        <v>-3658.7600000000093</v>
      </c>
      <c r="N46" s="611">
        <v>3.1734204810533483E-2</v>
      </c>
      <c r="O46" s="616">
        <v>2.672067457652574E-2</v>
      </c>
      <c r="P46" s="627"/>
      <c r="Q46" s="617">
        <v>503.9348148148149</v>
      </c>
      <c r="R46" s="619">
        <v>769.18484848484843</v>
      </c>
      <c r="S46" s="681">
        <v>265.25003367003353</v>
      </c>
      <c r="T46" s="359"/>
    </row>
    <row r="47" spans="2:20" s="266" customFormat="1" ht="16.899999999999999" customHeight="1" x14ac:dyDescent="0.25">
      <c r="B47" s="289" t="s">
        <v>63</v>
      </c>
      <c r="C47" s="875" t="s">
        <v>233</v>
      </c>
      <c r="D47" s="741">
        <v>88</v>
      </c>
      <c r="E47" s="735">
        <v>83</v>
      </c>
      <c r="F47" s="612">
        <v>0.94318181818181823</v>
      </c>
      <c r="G47" s="876">
        <v>-5</v>
      </c>
      <c r="H47" s="611">
        <v>4.2989741084513922E-2</v>
      </c>
      <c r="I47" s="616">
        <v>3.4713508992053534E-2</v>
      </c>
      <c r="J47" s="741">
        <v>68122.02</v>
      </c>
      <c r="K47" s="735">
        <v>54923.27</v>
      </c>
      <c r="L47" s="612">
        <v>0.80624840543483578</v>
      </c>
      <c r="M47" s="734">
        <v>-13198.750000000007</v>
      </c>
      <c r="N47" s="611">
        <v>3.9720711504193255E-2</v>
      </c>
      <c r="O47" s="616">
        <v>2.890873897098185E-2</v>
      </c>
      <c r="P47" s="627"/>
      <c r="Q47" s="617">
        <v>774.1138636363637</v>
      </c>
      <c r="R47" s="619">
        <v>661.72614457831321</v>
      </c>
      <c r="S47" s="681">
        <v>-112.38771905805049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1">
        <v>81</v>
      </c>
      <c r="E48" s="735">
        <v>89</v>
      </c>
      <c r="F48" s="612">
        <v>1.0987654320987654</v>
      </c>
      <c r="G48" s="873">
        <v>8</v>
      </c>
      <c r="H48" s="611">
        <v>3.957010258915486E-2</v>
      </c>
      <c r="I48" s="616">
        <v>3.7222919280635716E-2</v>
      </c>
      <c r="J48" s="741">
        <v>43814.27</v>
      </c>
      <c r="K48" s="735">
        <v>45728.83</v>
      </c>
      <c r="L48" s="612">
        <v>1.0436971790240943</v>
      </c>
      <c r="M48" s="734">
        <v>1914.5600000000049</v>
      </c>
      <c r="N48" s="611">
        <v>2.5547304358221164E-2</v>
      </c>
      <c r="O48" s="616">
        <v>2.4069266267620338E-2</v>
      </c>
      <c r="P48" s="627"/>
      <c r="Q48" s="617">
        <v>540.91691358024684</v>
      </c>
      <c r="R48" s="619">
        <v>513.8070786516854</v>
      </c>
      <c r="S48" s="681">
        <v>-27.10983492856144</v>
      </c>
      <c r="T48" s="359"/>
    </row>
    <row r="49" spans="2:20" s="266" customFormat="1" ht="18" customHeight="1" x14ac:dyDescent="0.25">
      <c r="B49" s="1046" t="s">
        <v>311</v>
      </c>
      <c r="C49" s="1046"/>
      <c r="D49" s="650">
        <v>2047</v>
      </c>
      <c r="E49" s="386">
        <v>2391</v>
      </c>
      <c r="F49" s="613">
        <v>1.1680508060576453</v>
      </c>
      <c r="G49" s="614">
        <v>344</v>
      </c>
      <c r="H49" s="611">
        <v>1</v>
      </c>
      <c r="I49" s="616">
        <v>1</v>
      </c>
      <c r="J49" s="650">
        <v>1715025.1700000002</v>
      </c>
      <c r="K49" s="594">
        <v>1899884.6700000002</v>
      </c>
      <c r="L49" s="613">
        <v>1.1077882139770578</v>
      </c>
      <c r="M49" s="614">
        <v>184859.5</v>
      </c>
      <c r="N49" s="611">
        <v>1</v>
      </c>
      <c r="O49" s="616">
        <v>1</v>
      </c>
      <c r="P49" s="387"/>
      <c r="Q49" s="618">
        <v>837.82372740595997</v>
      </c>
      <c r="R49" s="620">
        <v>794.59835633626108</v>
      </c>
      <c r="S49" s="682">
        <v>-43.225371069698895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51" t="s">
        <v>307</v>
      </c>
      <c r="C51" s="1051"/>
      <c r="D51" s="734">
        <v>50473</v>
      </c>
      <c r="E51" s="594">
        <v>63768</v>
      </c>
      <c r="F51" s="612">
        <v>1.2634081588175856</v>
      </c>
      <c r="G51" s="734">
        <v>13295</v>
      </c>
      <c r="H51" s="611"/>
      <c r="I51" s="616"/>
      <c r="J51" s="734">
        <v>41973326.789999999</v>
      </c>
      <c r="K51" s="594">
        <v>43221373.790000007</v>
      </c>
      <c r="L51" s="612">
        <v>1.0297342883075293</v>
      </c>
      <c r="M51" s="734">
        <v>1248047.0000000075</v>
      </c>
      <c r="N51" s="611"/>
      <c r="O51" s="616"/>
      <c r="P51" s="543"/>
      <c r="Q51" s="618">
        <v>831.59960355041312</v>
      </c>
      <c r="R51" s="620">
        <v>677.7909576903777</v>
      </c>
      <c r="S51" s="682">
        <v>-153.80864586003543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82" t="s">
        <v>231</v>
      </c>
      <c r="C56" s="982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13" t="s">
        <v>270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31" t="s">
        <v>313</v>
      </c>
      <c r="C7" s="931"/>
      <c r="D7" s="931"/>
      <c r="E7" s="94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16"/>
      <c r="B8" s="917" t="s">
        <v>74</v>
      </c>
      <c r="C8" s="920" t="s">
        <v>271</v>
      </c>
      <c r="D8" s="923" t="s">
        <v>93</v>
      </c>
      <c r="E8" s="924"/>
      <c r="F8" s="924"/>
      <c r="G8" s="924"/>
      <c r="H8" s="924"/>
      <c r="I8" s="928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16"/>
      <c r="B9" s="918"/>
      <c r="C9" s="921"/>
      <c r="D9" s="934" t="s">
        <v>162</v>
      </c>
      <c r="E9" s="935"/>
      <c r="F9" s="986" t="s">
        <v>341</v>
      </c>
      <c r="G9" s="1044" t="s">
        <v>345</v>
      </c>
      <c r="H9" s="934" t="s">
        <v>227</v>
      </c>
      <c r="I9" s="935"/>
      <c r="J9" s="934" t="s">
        <v>162</v>
      </c>
      <c r="K9" s="935"/>
      <c r="L9" s="986" t="s">
        <v>341</v>
      </c>
      <c r="M9" s="986" t="s">
        <v>345</v>
      </c>
      <c r="N9" s="934" t="s">
        <v>227</v>
      </c>
      <c r="O9" s="935"/>
      <c r="P9" s="396"/>
      <c r="Q9" s="908" t="s">
        <v>273</v>
      </c>
      <c r="R9" s="909"/>
      <c r="S9" s="929" t="s">
        <v>341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919"/>
      <c r="C10" s="922"/>
      <c r="D10" s="604" t="s">
        <v>342</v>
      </c>
      <c r="E10" s="604" t="s">
        <v>343</v>
      </c>
      <c r="F10" s="930"/>
      <c r="G10" s="1045"/>
      <c r="H10" s="372" t="s">
        <v>342</v>
      </c>
      <c r="I10" s="372" t="s">
        <v>343</v>
      </c>
      <c r="J10" s="604" t="s">
        <v>342</v>
      </c>
      <c r="K10" s="604" t="s">
        <v>343</v>
      </c>
      <c r="L10" s="930"/>
      <c r="M10" s="930"/>
      <c r="N10" s="372" t="s">
        <v>342</v>
      </c>
      <c r="O10" s="372" t="s">
        <v>343</v>
      </c>
      <c r="P10" s="605"/>
      <c r="Q10" s="604" t="s">
        <v>342</v>
      </c>
      <c r="R10" s="604" t="s">
        <v>343</v>
      </c>
      <c r="S10" s="93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3225811.5500000007</v>
      </c>
      <c r="E12" s="650">
        <v>3964177.298702633</v>
      </c>
      <c r="F12" s="612">
        <v>1.2288930203323973</v>
      </c>
      <c r="G12" s="637">
        <v>738365.74870263226</v>
      </c>
      <c r="H12" s="611">
        <v>3.967503068992026E-2</v>
      </c>
      <c r="I12" s="616">
        <v>4.570539050108216E-2</v>
      </c>
      <c r="J12" s="690">
        <v>651241.13000000012</v>
      </c>
      <c r="K12" s="650">
        <v>975121.12999999453</v>
      </c>
      <c r="L12" s="612">
        <v>1.497327311006899</v>
      </c>
      <c r="M12" s="649">
        <v>323879.99999999441</v>
      </c>
      <c r="N12" s="611">
        <v>0.10687514377466842</v>
      </c>
      <c r="O12" s="616">
        <v>0.14800458803977196</v>
      </c>
      <c r="P12" s="378"/>
      <c r="Q12" s="376">
        <v>3877052.6800000006</v>
      </c>
      <c r="R12" s="380">
        <v>4939298.4287026273</v>
      </c>
      <c r="S12" s="529">
        <v>1.2739827999197129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8714701.9400000013</v>
      </c>
      <c r="E13" s="650">
        <v>9013538.7400000002</v>
      </c>
      <c r="F13" s="612">
        <v>1.0342911096739127</v>
      </c>
      <c r="G13" s="637">
        <v>298836.79999999888</v>
      </c>
      <c r="H13" s="611">
        <v>0.10718421134148634</v>
      </c>
      <c r="I13" s="616">
        <v>0.10392252335513796</v>
      </c>
      <c r="J13" s="690">
        <v>573608.79</v>
      </c>
      <c r="K13" s="650">
        <v>447399.72000000015</v>
      </c>
      <c r="L13" s="612">
        <v>0.77997361232905815</v>
      </c>
      <c r="M13" s="649">
        <v>-126209.06999999989</v>
      </c>
      <c r="N13" s="611">
        <v>9.4134904995425553E-2</v>
      </c>
      <c r="O13" s="616">
        <v>6.7906652015334468E-2</v>
      </c>
      <c r="P13" s="378"/>
      <c r="Q13" s="376">
        <v>9288310.7300000004</v>
      </c>
      <c r="R13" s="380">
        <v>9460938.4600000009</v>
      </c>
      <c r="S13" s="529">
        <v>1.0185854817972912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355815.89000000036</v>
      </c>
      <c r="E14" s="650">
        <v>313736.05999999895</v>
      </c>
      <c r="F14" s="612">
        <v>0.88173706913426109</v>
      </c>
      <c r="G14" s="637">
        <v>-42079.830000001413</v>
      </c>
      <c r="H14" s="611">
        <v>4.3762650535835871E-3</v>
      </c>
      <c r="I14" s="616">
        <v>3.6172522205966417E-3</v>
      </c>
      <c r="J14" s="690">
        <v>24162.330000000027</v>
      </c>
      <c r="K14" s="650">
        <v>22732.21</v>
      </c>
      <c r="L14" s="612">
        <v>0.94081199950501349</v>
      </c>
      <c r="M14" s="649">
        <v>-1430.1200000000281</v>
      </c>
      <c r="N14" s="611">
        <v>3.9652785638416089E-3</v>
      </c>
      <c r="O14" s="616">
        <v>3.4503112206004639E-3</v>
      </c>
      <c r="P14" s="378"/>
      <c r="Q14" s="376">
        <v>379978.22000000038</v>
      </c>
      <c r="R14" s="380">
        <v>336468.26999999897</v>
      </c>
      <c r="S14" s="529">
        <v>0.88549356855242556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53934.599999999919</v>
      </c>
      <c r="E15" s="650">
        <v>1966703.3799998821</v>
      </c>
      <c r="F15" s="612">
        <v>36.464595639902491</v>
      </c>
      <c r="G15" s="637">
        <v>1912768.7799998822</v>
      </c>
      <c r="H15" s="611">
        <v>6.6335459374512122E-4</v>
      </c>
      <c r="I15" s="616">
        <v>2.2675309202772286E-2</v>
      </c>
      <c r="J15" s="690">
        <v>0</v>
      </c>
      <c r="K15" s="650">
        <v>0</v>
      </c>
      <c r="L15" s="612" t="s">
        <v>344</v>
      </c>
      <c r="M15" s="649">
        <v>0</v>
      </c>
      <c r="N15" s="611">
        <v>0</v>
      </c>
      <c r="O15" s="616">
        <v>0</v>
      </c>
      <c r="P15" s="378"/>
      <c r="Q15" s="376">
        <v>53934.599999999919</v>
      </c>
      <c r="R15" s="380">
        <v>1966703.3799998821</v>
      </c>
      <c r="S15" s="529">
        <v>36.464595639902491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17998448.810000002</v>
      </c>
      <c r="E16" s="650">
        <v>19121832.18</v>
      </c>
      <c r="F16" s="612">
        <v>1.0624155660223253</v>
      </c>
      <c r="G16" s="637">
        <v>1123383.3699999973</v>
      </c>
      <c r="H16" s="611">
        <v>0.22136724289046233</v>
      </c>
      <c r="I16" s="616">
        <v>0.22046713379068236</v>
      </c>
      <c r="J16" s="690">
        <v>1243618.7900000003</v>
      </c>
      <c r="K16" s="650">
        <v>969905.10000000033</v>
      </c>
      <c r="L16" s="612">
        <v>0.7799054724800355</v>
      </c>
      <c r="M16" s="649">
        <v>-273713.68999999994</v>
      </c>
      <c r="N16" s="611">
        <v>0.20409020692862131</v>
      </c>
      <c r="O16" s="616">
        <v>0.1472128952463318</v>
      </c>
      <c r="P16" s="378"/>
      <c r="Q16" s="376">
        <v>19242067.600000001</v>
      </c>
      <c r="R16" s="380">
        <v>20091737.280000001</v>
      </c>
      <c r="S16" s="529">
        <v>1.0441568805215089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8364276.29</v>
      </c>
      <c r="E17" s="650">
        <v>8716849.7100000009</v>
      </c>
      <c r="F17" s="612">
        <v>1.0421522924130955</v>
      </c>
      <c r="G17" s="637">
        <v>352573.42000000086</v>
      </c>
      <c r="H17" s="611">
        <v>0.1028742421437242</v>
      </c>
      <c r="I17" s="616">
        <v>0.10050181662287976</v>
      </c>
      <c r="J17" s="690">
        <v>971120.90000000014</v>
      </c>
      <c r="K17" s="650">
        <v>1286442.4300000002</v>
      </c>
      <c r="L17" s="612">
        <v>1.3246985313569093</v>
      </c>
      <c r="M17" s="649">
        <v>315321.53000000003</v>
      </c>
      <c r="N17" s="611">
        <v>0.15937059413014254</v>
      </c>
      <c r="O17" s="616">
        <v>0.19525715937366087</v>
      </c>
      <c r="P17" s="378"/>
      <c r="Q17" s="376">
        <v>9335397.1899999995</v>
      </c>
      <c r="R17" s="380">
        <v>10003292.140000001</v>
      </c>
      <c r="S17" s="529">
        <v>1.0715443527904143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1639359.6700000013</v>
      </c>
      <c r="E18" s="650">
        <v>2043233.7100000007</v>
      </c>
      <c r="F18" s="612">
        <v>1.2463608489282885</v>
      </c>
      <c r="G18" s="637">
        <v>403874.03999999934</v>
      </c>
      <c r="H18" s="611">
        <v>2.0162878150482035E-2</v>
      </c>
      <c r="I18" s="616">
        <v>2.3557673525623549E-2</v>
      </c>
      <c r="J18" s="690">
        <v>0</v>
      </c>
      <c r="K18" s="650">
        <v>0</v>
      </c>
      <c r="L18" s="612" t="s">
        <v>344</v>
      </c>
      <c r="M18" s="649">
        <v>0</v>
      </c>
      <c r="N18" s="611">
        <v>0</v>
      </c>
      <c r="O18" s="616">
        <v>0</v>
      </c>
      <c r="P18" s="378"/>
      <c r="Q18" s="376">
        <v>1639359.6700000013</v>
      </c>
      <c r="R18" s="380">
        <v>2043233.7100000007</v>
      </c>
      <c r="S18" s="529">
        <v>1.2463608489282885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489116.11000000086</v>
      </c>
      <c r="E19" s="650">
        <v>465744.59000000136</v>
      </c>
      <c r="F19" s="612">
        <v>0.95221682638913807</v>
      </c>
      <c r="G19" s="637">
        <v>-23371.519999999495</v>
      </c>
      <c r="H19" s="611">
        <v>6.0157564614040909E-3</v>
      </c>
      <c r="I19" s="616">
        <v>5.3698502250853252E-3</v>
      </c>
      <c r="J19" s="690">
        <v>241058.50999999983</v>
      </c>
      <c r="K19" s="650">
        <v>242814.03999999992</v>
      </c>
      <c r="L19" s="612">
        <v>1.0072825887789654</v>
      </c>
      <c r="M19" s="649">
        <v>1755.5300000000861</v>
      </c>
      <c r="N19" s="611">
        <v>3.9560097984531972E-2</v>
      </c>
      <c r="O19" s="616">
        <v>3.6854490026765087E-2</v>
      </c>
      <c r="P19" s="378"/>
      <c r="Q19" s="376">
        <v>730174.62000000069</v>
      </c>
      <c r="R19" s="380">
        <v>708558.63000000129</v>
      </c>
      <c r="S19" s="529">
        <v>0.97039613620095511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12598332.968100004</v>
      </c>
      <c r="E20" s="650">
        <v>13072323.439100005</v>
      </c>
      <c r="F20" s="612">
        <v>1.0376232690626754</v>
      </c>
      <c r="G20" s="637">
        <v>473990.47100000083</v>
      </c>
      <c r="H20" s="611">
        <v>0.15494992171852126</v>
      </c>
      <c r="I20" s="616">
        <v>0.15071869962427073</v>
      </c>
      <c r="J20" s="690">
        <v>253195.27999999962</v>
      </c>
      <c r="K20" s="650">
        <v>276979.15000000026</v>
      </c>
      <c r="L20" s="612">
        <v>1.0939348869378633</v>
      </c>
      <c r="M20" s="649">
        <v>23783.870000000636</v>
      </c>
      <c r="N20" s="611">
        <v>4.1551862599752236E-2</v>
      </c>
      <c r="O20" s="616">
        <v>4.2040095050915854E-2</v>
      </c>
      <c r="P20" s="378"/>
      <c r="Q20" s="376">
        <v>12851528.248100003</v>
      </c>
      <c r="R20" s="380">
        <v>13349302.589100005</v>
      </c>
      <c r="S20" s="529">
        <v>1.0387326963292163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11955970.289999997</v>
      </c>
      <c r="E21" s="650">
        <v>13029395.699999999</v>
      </c>
      <c r="F21" s="612">
        <v>1.0897815387595784</v>
      </c>
      <c r="G21" s="637">
        <v>1073425.410000002</v>
      </c>
      <c r="H21" s="611">
        <v>0.14704934892539667</v>
      </c>
      <c r="I21" s="616">
        <v>0.15022375983448472</v>
      </c>
      <c r="J21" s="690">
        <v>0</v>
      </c>
      <c r="K21" s="650">
        <v>0</v>
      </c>
      <c r="L21" s="612" t="s">
        <v>344</v>
      </c>
      <c r="M21" s="649">
        <v>0</v>
      </c>
      <c r="N21" s="611">
        <v>0</v>
      </c>
      <c r="O21" s="616">
        <v>0</v>
      </c>
      <c r="P21" s="378"/>
      <c r="Q21" s="376">
        <v>11955970.289999997</v>
      </c>
      <c r="R21" s="380">
        <v>13029395.699999999</v>
      </c>
      <c r="S21" s="529">
        <v>1.0897815387595784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10314868.25</v>
      </c>
      <c r="E22" s="650">
        <v>10813095.59</v>
      </c>
      <c r="F22" s="612">
        <v>1.048301861732456</v>
      </c>
      <c r="G22" s="637">
        <v>498227.33999999985</v>
      </c>
      <c r="H22" s="611">
        <v>0.12686504094798531</v>
      </c>
      <c r="I22" s="616">
        <v>0.12467069942311185</v>
      </c>
      <c r="J22" s="690">
        <v>2026430.3000000003</v>
      </c>
      <c r="K22" s="650">
        <v>2143954.33</v>
      </c>
      <c r="L22" s="612">
        <v>1.0579955945190909</v>
      </c>
      <c r="M22" s="649">
        <v>117524.0299999998</v>
      </c>
      <c r="N22" s="611">
        <v>0.33255735807387421</v>
      </c>
      <c r="O22" s="616">
        <v>0.32541093370393598</v>
      </c>
      <c r="P22" s="378"/>
      <c r="Q22" s="376">
        <v>12341298.550000001</v>
      </c>
      <c r="R22" s="380">
        <v>12957049.92</v>
      </c>
      <c r="S22" s="529">
        <v>1.0498935640771772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5140298.62</v>
      </c>
      <c r="E23" s="650">
        <v>3577869.3600000013</v>
      </c>
      <c r="F23" s="612">
        <v>0.69604309486595572</v>
      </c>
      <c r="G23" s="637">
        <v>-1562429.2599999988</v>
      </c>
      <c r="H23" s="611">
        <v>6.3221766784192557E-2</v>
      </c>
      <c r="I23" s="616">
        <v>4.1251413329614496E-2</v>
      </c>
      <c r="J23" s="690">
        <v>21565.839999999989</v>
      </c>
      <c r="K23" s="650">
        <v>89994.549999999988</v>
      </c>
      <c r="L23" s="612">
        <v>4.1730138960504224</v>
      </c>
      <c r="M23" s="649">
        <v>68428.709999999992</v>
      </c>
      <c r="N23" s="611">
        <v>3.5391687417247338E-3</v>
      </c>
      <c r="O23" s="616">
        <v>1.3659437672707116E-2</v>
      </c>
      <c r="P23" s="378"/>
      <c r="Q23" s="376">
        <v>5161864.46</v>
      </c>
      <c r="R23" s="380">
        <v>3667863.9100000011</v>
      </c>
      <c r="S23" s="529">
        <v>0.71056958942312121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454901.30000000057</v>
      </c>
      <c r="E24" s="650">
        <v>634755.45000000065</v>
      </c>
      <c r="F24" s="612">
        <v>1.3953696109463742</v>
      </c>
      <c r="G24" s="637">
        <v>179854.15000000008</v>
      </c>
      <c r="H24" s="611">
        <v>5.5949402990960965E-3</v>
      </c>
      <c r="I24" s="616">
        <v>7.3184783446580241E-3</v>
      </c>
      <c r="J24" s="690">
        <v>87474.189999999944</v>
      </c>
      <c r="K24" s="650">
        <v>133109.37999999995</v>
      </c>
      <c r="L24" s="612">
        <v>1.521698914845625</v>
      </c>
      <c r="M24" s="649">
        <v>45635.19</v>
      </c>
      <c r="N24" s="611">
        <v>1.4355384207417389E-2</v>
      </c>
      <c r="O24" s="616">
        <v>2.0203437649976435E-2</v>
      </c>
      <c r="P24" s="378"/>
      <c r="Q24" s="376">
        <v>542375.49000000046</v>
      </c>
      <c r="R24" s="380">
        <v>767864.83000000054</v>
      </c>
      <c r="S24" s="529">
        <v>1.4157439710264192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70" t="s">
        <v>240</v>
      </c>
      <c r="C25" s="1071"/>
      <c r="D25" s="607">
        <v>81305836.288100019</v>
      </c>
      <c r="E25" s="608">
        <v>86733255.207802534</v>
      </c>
      <c r="F25" s="613">
        <v>1.0667531282806186</v>
      </c>
      <c r="G25" s="614">
        <v>5427418.919702515</v>
      </c>
      <c r="H25" s="611"/>
      <c r="I25" s="616"/>
      <c r="J25" s="607">
        <v>6093476.0600000005</v>
      </c>
      <c r="K25" s="608">
        <v>6588452.0399999954</v>
      </c>
      <c r="L25" s="613">
        <v>1.0812304791429663</v>
      </c>
      <c r="M25" s="614">
        <v>494975.97999999486</v>
      </c>
      <c r="N25" s="611"/>
      <c r="O25" s="616"/>
      <c r="P25" s="387"/>
      <c r="Q25" s="386">
        <v>87399312.348099992</v>
      </c>
      <c r="R25" s="608">
        <v>93321707.247802511</v>
      </c>
      <c r="S25" s="531">
        <v>1.0677624885206694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72" t="s">
        <v>272</v>
      </c>
      <c r="D27" s="1073"/>
      <c r="E27" s="107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60943.080000000016</v>
      </c>
      <c r="E28" s="382">
        <v>80527.539999999863</v>
      </c>
      <c r="F28" s="612">
        <v>1.3213565838812191</v>
      </c>
      <c r="G28" s="649">
        <v>19584.459999999846</v>
      </c>
      <c r="H28" s="611">
        <v>1.0620546736516941E-2</v>
      </c>
      <c r="I28" s="616">
        <v>1.0897410434599917E-2</v>
      </c>
      <c r="J28" s="535"/>
      <c r="K28" s="536"/>
      <c r="L28" s="536"/>
      <c r="M28" s="536"/>
      <c r="N28" s="536"/>
      <c r="O28" s="537"/>
      <c r="P28" s="378"/>
      <c r="Q28" s="376">
        <v>60943.080000000016</v>
      </c>
      <c r="R28" s="382">
        <v>80527.539999999863</v>
      </c>
      <c r="S28" s="529">
        <v>1.3213565838812191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84229.040000000052</v>
      </c>
      <c r="E29" s="382">
        <v>180278.58999999988</v>
      </c>
      <c r="F29" s="612">
        <v>2.1403377030059914</v>
      </c>
      <c r="G29" s="649">
        <v>96049.549999999828</v>
      </c>
      <c r="H29" s="611">
        <v>1.4678589527998179E-2</v>
      </c>
      <c r="I29" s="616">
        <v>2.4396247393139815E-2</v>
      </c>
      <c r="J29" s="538"/>
      <c r="K29" s="539"/>
      <c r="L29" s="539"/>
      <c r="M29" s="539"/>
      <c r="N29" s="539"/>
      <c r="O29" s="540"/>
      <c r="P29" s="378"/>
      <c r="Q29" s="376">
        <v>84229.040000000052</v>
      </c>
      <c r="R29" s="382">
        <v>180278.58999999988</v>
      </c>
      <c r="S29" s="529">
        <v>2.1403377030059914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221718.63000000003</v>
      </c>
      <c r="E30" s="382">
        <v>245812.42999999967</v>
      </c>
      <c r="F30" s="612">
        <v>1.1086683604350236</v>
      </c>
      <c r="G30" s="649">
        <v>24093.799999999639</v>
      </c>
      <c r="H30" s="611">
        <v>3.863889177034549E-2</v>
      </c>
      <c r="I30" s="616">
        <v>3.3264631449518543E-2</v>
      </c>
      <c r="J30" s="538"/>
      <c r="K30" s="539"/>
      <c r="L30" s="539"/>
      <c r="M30" s="539"/>
      <c r="N30" s="539"/>
      <c r="O30" s="540"/>
      <c r="P30" s="378"/>
      <c r="Q30" s="376">
        <v>221718.63000000003</v>
      </c>
      <c r="R30" s="382">
        <v>245812.42999999967</v>
      </c>
      <c r="S30" s="529">
        <v>1.1086683604350236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104905.86000000029</v>
      </c>
      <c r="E31" s="382">
        <v>79738.599999999817</v>
      </c>
      <c r="F31" s="612">
        <v>0.7600967190965271</v>
      </c>
      <c r="G31" s="649">
        <v>-25167.260000000475</v>
      </c>
      <c r="H31" s="611">
        <v>1.8281937655013594E-2</v>
      </c>
      <c r="I31" s="616">
        <v>1.0790646922535922E-2</v>
      </c>
      <c r="J31" s="538"/>
      <c r="K31" s="539"/>
      <c r="L31" s="539"/>
      <c r="M31" s="539"/>
      <c r="N31" s="539"/>
      <c r="O31" s="540"/>
      <c r="P31" s="378"/>
      <c r="Q31" s="376">
        <v>104905.86000000029</v>
      </c>
      <c r="R31" s="382">
        <v>79738.599999999817</v>
      </c>
      <c r="S31" s="529">
        <v>0.7600967190965271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153667.7000000003</v>
      </c>
      <c r="E32" s="382">
        <v>225661.19000000064</v>
      </c>
      <c r="F32" s="612">
        <v>1.4685011228774831</v>
      </c>
      <c r="G32" s="649">
        <v>71993.49000000034</v>
      </c>
      <c r="H32" s="611">
        <v>2.6779660459285405E-2</v>
      </c>
      <c r="I32" s="616">
        <v>3.0537659620426073E-2</v>
      </c>
      <c r="J32" s="538"/>
      <c r="K32" s="539"/>
      <c r="L32" s="539"/>
      <c r="M32" s="539"/>
      <c r="N32" s="539"/>
      <c r="O32" s="540"/>
      <c r="P32" s="378"/>
      <c r="Q32" s="376">
        <v>153667.7000000003</v>
      </c>
      <c r="R32" s="382">
        <v>225661.19000000064</v>
      </c>
      <c r="S32" s="529">
        <v>1.4685011228774831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123526.03000000006</v>
      </c>
      <c r="E33" s="382">
        <v>103608.49000000006</v>
      </c>
      <c r="F33" s="612">
        <v>0.83875835724664682</v>
      </c>
      <c r="G33" s="649">
        <v>-19917.539999999994</v>
      </c>
      <c r="H33" s="611">
        <v>2.1526873515276782E-2</v>
      </c>
      <c r="I33" s="616">
        <v>1.402084603651302E-2</v>
      </c>
      <c r="J33" s="538"/>
      <c r="K33" s="539"/>
      <c r="L33" s="539"/>
      <c r="M33" s="539"/>
      <c r="N33" s="539"/>
      <c r="O33" s="540"/>
      <c r="P33" s="378"/>
      <c r="Q33" s="376">
        <v>123526.03000000006</v>
      </c>
      <c r="R33" s="382">
        <v>103608.49000000006</v>
      </c>
      <c r="S33" s="529">
        <v>0.83875835724664682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4989234.0199999996</v>
      </c>
      <c r="E34" s="382">
        <v>6473976.4499999993</v>
      </c>
      <c r="F34" s="612">
        <v>1.2975892539913372</v>
      </c>
      <c r="G34" s="649">
        <v>1484742.4299999997</v>
      </c>
      <c r="H34" s="611">
        <v>0.86947350033556359</v>
      </c>
      <c r="I34" s="616">
        <v>0.8760925581432667</v>
      </c>
      <c r="J34" s="538"/>
      <c r="K34" s="539"/>
      <c r="L34" s="539"/>
      <c r="M34" s="539"/>
      <c r="N34" s="539"/>
      <c r="O34" s="540"/>
      <c r="P34" s="378"/>
      <c r="Q34" s="376">
        <v>4989234.0199999996</v>
      </c>
      <c r="R34" s="382">
        <v>6473976.4499999993</v>
      </c>
      <c r="S34" s="529">
        <v>1.2975892539913372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309</v>
      </c>
      <c r="C35" s="1046"/>
      <c r="D35" s="607">
        <v>5738224.3600000003</v>
      </c>
      <c r="E35" s="608">
        <v>7389603.2899999991</v>
      </c>
      <c r="F35" s="613">
        <v>1.2877857027535253</v>
      </c>
      <c r="G35" s="614">
        <v>1651378.9299999988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5738224.3600000003</v>
      </c>
      <c r="R35" s="608">
        <v>7389603.2899999991</v>
      </c>
      <c r="S35" s="531">
        <v>1.2877857027535253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69" t="s">
        <v>305</v>
      </c>
      <c r="C37" s="1069"/>
      <c r="D37" s="779">
        <v>87044060.648100019</v>
      </c>
      <c r="E37" s="594">
        <v>94122858.497802526</v>
      </c>
      <c r="F37" s="612">
        <v>1.0813243062995479</v>
      </c>
      <c r="G37" s="779">
        <v>7078797.8497025073</v>
      </c>
      <c r="H37" s="611"/>
      <c r="I37" s="616"/>
      <c r="J37" s="779"/>
      <c r="K37" s="779"/>
      <c r="L37" s="612"/>
      <c r="M37" s="779"/>
      <c r="N37" s="611"/>
      <c r="O37" s="616"/>
      <c r="P37" s="543"/>
      <c r="Q37" s="789">
        <v>93137536.708099991</v>
      </c>
      <c r="R37" s="594">
        <v>100711310.53780252</v>
      </c>
      <c r="S37" s="788">
        <v>1.081318167705458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13" t="s">
        <v>259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309"/>
      <c r="Q4" s="309"/>
    </row>
    <row r="5" spans="1:17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39" t="s">
        <v>258</v>
      </c>
      <c r="C7" s="939"/>
      <c r="D7" s="939"/>
      <c r="E7" s="940"/>
      <c r="F7" s="305"/>
      <c r="G7" s="305"/>
      <c r="H7" s="305"/>
      <c r="I7" s="305"/>
      <c r="J7" s="305"/>
      <c r="K7" s="305"/>
      <c r="L7" s="305"/>
      <c r="M7" s="305"/>
      <c r="N7" s="915" t="s">
        <v>180</v>
      </c>
      <c r="O7" s="915"/>
    </row>
    <row r="8" spans="1:17" s="269" customFormat="1" ht="17.25" customHeight="1" x14ac:dyDescent="0.25">
      <c r="A8" s="916"/>
      <c r="B8" s="917" t="s">
        <v>84</v>
      </c>
      <c r="C8" s="920" t="s">
        <v>160</v>
      </c>
      <c r="D8" s="923" t="s">
        <v>255</v>
      </c>
      <c r="E8" s="924"/>
      <c r="F8" s="924"/>
      <c r="G8" s="924"/>
      <c r="H8" s="923" t="s">
        <v>256</v>
      </c>
      <c r="I8" s="924"/>
      <c r="J8" s="924"/>
      <c r="K8" s="924"/>
      <c r="L8" s="303"/>
      <c r="M8" s="925" t="s">
        <v>238</v>
      </c>
      <c r="N8" s="926"/>
      <c r="O8" s="927"/>
    </row>
    <row r="9" spans="1:17" s="269" customFormat="1" ht="17.25" customHeight="1" x14ac:dyDescent="0.25">
      <c r="A9" s="916"/>
      <c r="B9" s="918"/>
      <c r="C9" s="921"/>
      <c r="D9" s="936" t="s">
        <v>161</v>
      </c>
      <c r="E9" s="937"/>
      <c r="F9" s="937" t="s">
        <v>41</v>
      </c>
      <c r="G9" s="937"/>
      <c r="H9" s="936" t="s">
        <v>161</v>
      </c>
      <c r="I9" s="937"/>
      <c r="J9" s="937" t="s">
        <v>41</v>
      </c>
      <c r="K9" s="938"/>
      <c r="L9" s="533"/>
      <c r="M9" s="936" t="s">
        <v>316</v>
      </c>
      <c r="N9" s="937"/>
      <c r="O9" s="938"/>
    </row>
    <row r="10" spans="1:17" s="269" customFormat="1" ht="15" customHeight="1" x14ac:dyDescent="0.25">
      <c r="A10" s="916"/>
      <c r="B10" s="918"/>
      <c r="C10" s="921"/>
      <c r="D10" s="934" t="s">
        <v>162</v>
      </c>
      <c r="E10" s="935"/>
      <c r="F10" s="934" t="s">
        <v>162</v>
      </c>
      <c r="G10" s="935"/>
      <c r="H10" s="934" t="s">
        <v>162</v>
      </c>
      <c r="I10" s="935"/>
      <c r="J10" s="934" t="s">
        <v>162</v>
      </c>
      <c r="K10" s="935"/>
      <c r="L10" s="396"/>
      <c r="M10" s="908" t="s">
        <v>239</v>
      </c>
      <c r="N10" s="909"/>
      <c r="O10" s="929" t="s">
        <v>341</v>
      </c>
    </row>
    <row r="11" spans="1:17" s="269" customFormat="1" ht="16.149999999999999" customHeight="1" x14ac:dyDescent="0.25">
      <c r="A11" s="290"/>
      <c r="B11" s="919"/>
      <c r="C11" s="922"/>
      <c r="D11" s="354" t="s">
        <v>342</v>
      </c>
      <c r="E11" s="354" t="s">
        <v>343</v>
      </c>
      <c r="F11" s="354" t="s">
        <v>342</v>
      </c>
      <c r="G11" s="354" t="s">
        <v>343</v>
      </c>
      <c r="H11" s="354" t="s">
        <v>342</v>
      </c>
      <c r="I11" s="354" t="s">
        <v>343</v>
      </c>
      <c r="J11" s="354" t="s">
        <v>342</v>
      </c>
      <c r="K11" s="354" t="s">
        <v>343</v>
      </c>
      <c r="L11" s="511"/>
      <c r="M11" s="354" t="s">
        <v>342</v>
      </c>
      <c r="N11" s="354" t="s">
        <v>343</v>
      </c>
      <c r="O11" s="930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15201504.70999999</v>
      </c>
      <c r="E13" s="650">
        <v>17022466.633703474</v>
      </c>
      <c r="F13" s="690">
        <v>0</v>
      </c>
      <c r="G13" s="650">
        <v>0</v>
      </c>
      <c r="H13" s="690">
        <v>3092170.9399999958</v>
      </c>
      <c r="I13" s="650">
        <v>3792613.5899999831</v>
      </c>
      <c r="J13" s="690">
        <v>0</v>
      </c>
      <c r="K13" s="650">
        <v>0</v>
      </c>
      <c r="L13" s="378"/>
      <c r="M13" s="376">
        <v>18293675.649999984</v>
      </c>
      <c r="N13" s="380">
        <v>20815080.223703459</v>
      </c>
      <c r="O13" s="529">
        <v>1.1378293035223612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39452282.670000002</v>
      </c>
      <c r="E14" s="650">
        <v>39719832.960000001</v>
      </c>
      <c r="F14" s="690">
        <v>4010901.0600000005</v>
      </c>
      <c r="G14" s="650">
        <v>5085787.9965323173</v>
      </c>
      <c r="H14" s="690">
        <v>1833332.7</v>
      </c>
      <c r="I14" s="650">
        <v>1146805.6300000001</v>
      </c>
      <c r="J14" s="690">
        <v>112937</v>
      </c>
      <c r="K14" s="650">
        <v>129319.67</v>
      </c>
      <c r="L14" s="378"/>
      <c r="M14" s="376">
        <v>45409453.430000007</v>
      </c>
      <c r="N14" s="380">
        <v>46081746.256532319</v>
      </c>
      <c r="O14" s="529">
        <v>1.01480512923523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11748076.790000001</v>
      </c>
      <c r="E15" s="650">
        <v>9460067.0099999998</v>
      </c>
      <c r="F15" s="690">
        <v>0</v>
      </c>
      <c r="G15" s="650">
        <v>0</v>
      </c>
      <c r="H15" s="690">
        <v>641087.83000000007</v>
      </c>
      <c r="I15" s="650">
        <v>625830.94999999995</v>
      </c>
      <c r="J15" s="690">
        <v>0</v>
      </c>
      <c r="K15" s="650">
        <v>0</v>
      </c>
      <c r="L15" s="378"/>
      <c r="M15" s="376">
        <v>12389164.620000001</v>
      </c>
      <c r="N15" s="380">
        <v>10085897.959999999</v>
      </c>
      <c r="O15" s="529">
        <v>0.81409023686053805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4692573.21</v>
      </c>
      <c r="E16" s="650">
        <v>24101403.070000026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4692573.21</v>
      </c>
      <c r="N16" s="380">
        <v>24101403.070000026</v>
      </c>
      <c r="O16" s="529">
        <v>5.1360739601545875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34478653.32</v>
      </c>
      <c r="E17" s="650">
        <v>35569144.630000003</v>
      </c>
      <c r="F17" s="690">
        <v>6621769.5300000003</v>
      </c>
      <c r="G17" s="650">
        <v>7177750.8199999994</v>
      </c>
      <c r="H17" s="690">
        <v>1700123.9000000001</v>
      </c>
      <c r="I17" s="650">
        <v>1438916.6600000001</v>
      </c>
      <c r="J17" s="690">
        <v>119351.14</v>
      </c>
      <c r="K17" s="650">
        <v>109659.99</v>
      </c>
      <c r="L17" s="378"/>
      <c r="M17" s="376">
        <v>42919897.890000001</v>
      </c>
      <c r="N17" s="380">
        <v>44295472.100000001</v>
      </c>
      <c r="O17" s="529">
        <v>1.0320498015518462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44624270.649999999</v>
      </c>
      <c r="E18" s="650">
        <v>45796201.229999997</v>
      </c>
      <c r="F18" s="690">
        <v>0</v>
      </c>
      <c r="G18" s="650">
        <v>0</v>
      </c>
      <c r="H18" s="690">
        <v>5489044.1900000004</v>
      </c>
      <c r="I18" s="650">
        <v>5898467.4399999995</v>
      </c>
      <c r="J18" s="690">
        <v>0</v>
      </c>
      <c r="K18" s="650">
        <v>0</v>
      </c>
      <c r="L18" s="378"/>
      <c r="M18" s="376">
        <v>50113314.839999996</v>
      </c>
      <c r="N18" s="380">
        <v>51694668.669999994</v>
      </c>
      <c r="O18" s="529">
        <v>1.0315555623300692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8162711.5799999759</v>
      </c>
      <c r="E19" s="650">
        <v>15317073.62000002</v>
      </c>
      <c r="F19" s="690">
        <v>20968231.560000047</v>
      </c>
      <c r="G19" s="650">
        <v>23109525.220000003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29130943.140000023</v>
      </c>
      <c r="N19" s="380">
        <v>38426598.840000018</v>
      </c>
      <c r="O19" s="529">
        <v>1.3190990300357295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489116.11000000086</v>
      </c>
      <c r="E20" s="650">
        <v>465744.59000000136</v>
      </c>
      <c r="F20" s="690">
        <v>17803097.279999878</v>
      </c>
      <c r="G20" s="650">
        <v>19863332.239999812</v>
      </c>
      <c r="H20" s="690">
        <v>241058.50999999983</v>
      </c>
      <c r="I20" s="650">
        <v>242814.03999999992</v>
      </c>
      <c r="J20" s="690">
        <v>6289941.1000000332</v>
      </c>
      <c r="K20" s="650">
        <v>6650976.1600000132</v>
      </c>
      <c r="L20" s="378"/>
      <c r="M20" s="376">
        <v>24823212.999999911</v>
      </c>
      <c r="N20" s="380">
        <v>27222867.029999822</v>
      </c>
      <c r="O20" s="529">
        <v>1.0966697594706987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44146688.928100005</v>
      </c>
      <c r="E21" s="650">
        <v>44088422.8891</v>
      </c>
      <c r="F21" s="690">
        <v>3261199.5100000002</v>
      </c>
      <c r="G21" s="650">
        <v>3170194.44</v>
      </c>
      <c r="H21" s="690">
        <v>3847304.6399999997</v>
      </c>
      <c r="I21" s="650">
        <v>4267428.9000000004</v>
      </c>
      <c r="J21" s="690">
        <v>0</v>
      </c>
      <c r="K21" s="650">
        <v>0</v>
      </c>
      <c r="L21" s="378"/>
      <c r="M21" s="376">
        <v>51255193.078100003</v>
      </c>
      <c r="N21" s="380">
        <v>51526046.229099996</v>
      </c>
      <c r="O21" s="529">
        <v>1.005284404071745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27926452.27</v>
      </c>
      <c r="E22" s="650">
        <v>28599618.759999998</v>
      </c>
      <c r="F22" s="690">
        <v>8487491.199999962</v>
      </c>
      <c r="G22" s="650">
        <v>9996281.8429999519</v>
      </c>
      <c r="H22" s="690">
        <v>0</v>
      </c>
      <c r="I22" s="650">
        <v>0</v>
      </c>
      <c r="J22" s="690">
        <v>497748.22000000119</v>
      </c>
      <c r="K22" s="650">
        <v>732949.72300000093</v>
      </c>
      <c r="L22" s="378"/>
      <c r="M22" s="376">
        <v>36911691.68999996</v>
      </c>
      <c r="N22" s="380">
        <v>39328850.325999945</v>
      </c>
      <c r="O22" s="529">
        <v>1.0654849053329851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19312247.829999998</v>
      </c>
      <c r="E23" s="650">
        <v>19202474.579999998</v>
      </c>
      <c r="F23" s="690">
        <v>23998960.190000001</v>
      </c>
      <c r="G23" s="650">
        <v>23430719.049999997</v>
      </c>
      <c r="H23" s="690">
        <v>4697422.7700000005</v>
      </c>
      <c r="I23" s="650">
        <v>3997003.37</v>
      </c>
      <c r="J23" s="690">
        <v>5570196.3700000001</v>
      </c>
      <c r="K23" s="650">
        <v>5745641.46</v>
      </c>
      <c r="L23" s="378"/>
      <c r="M23" s="376">
        <v>53578827.159999996</v>
      </c>
      <c r="N23" s="380">
        <v>52375838.459999993</v>
      </c>
      <c r="O23" s="529">
        <v>0.97754731180644228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22939549.5</v>
      </c>
      <c r="E24" s="650">
        <v>12873806.470000001</v>
      </c>
      <c r="F24" s="690">
        <v>0</v>
      </c>
      <c r="G24" s="650">
        <v>0</v>
      </c>
      <c r="H24" s="690">
        <v>766049.58</v>
      </c>
      <c r="I24" s="650">
        <v>535436.38</v>
      </c>
      <c r="J24" s="690">
        <v>0</v>
      </c>
      <c r="K24" s="650">
        <v>0</v>
      </c>
      <c r="L24" s="378"/>
      <c r="M24" s="376">
        <v>23705599.079999998</v>
      </c>
      <c r="N24" s="380">
        <v>13409242.850000001</v>
      </c>
      <c r="O24" s="529">
        <v>0.56565720211277626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13890629.58</v>
      </c>
      <c r="E25" s="650">
        <v>12919254.780000001</v>
      </c>
      <c r="F25" s="690">
        <v>0</v>
      </c>
      <c r="G25" s="650">
        <v>0</v>
      </c>
      <c r="H25" s="690">
        <v>4114701.36</v>
      </c>
      <c r="I25" s="650">
        <v>4449998.8099999996</v>
      </c>
      <c r="J25" s="690">
        <v>0</v>
      </c>
      <c r="K25" s="650">
        <v>0</v>
      </c>
      <c r="L25" s="378"/>
      <c r="M25" s="376">
        <v>18005330.940000001</v>
      </c>
      <c r="N25" s="380">
        <v>17369253.59</v>
      </c>
      <c r="O25" s="529">
        <v>0.96467283205625975</v>
      </c>
    </row>
    <row r="26" spans="1:26" ht="19.149999999999999" customHeight="1" x14ac:dyDescent="0.25">
      <c r="A26" s="293"/>
      <c r="B26" s="933" t="s">
        <v>240</v>
      </c>
      <c r="C26" s="933"/>
      <c r="D26" s="377">
        <v>287064757.14810002</v>
      </c>
      <c r="E26" s="579">
        <v>305135511.22280347</v>
      </c>
      <c r="F26" s="377">
        <v>85151650.329999879</v>
      </c>
      <c r="G26" s="579">
        <v>91833591.609532073</v>
      </c>
      <c r="H26" s="377">
        <v>26422296.419999994</v>
      </c>
      <c r="I26" s="579">
        <v>26395315.769999981</v>
      </c>
      <c r="J26" s="377">
        <v>12590173.830000035</v>
      </c>
      <c r="K26" s="579">
        <v>13368547.003000014</v>
      </c>
      <c r="L26" s="387"/>
      <c r="M26" s="386">
        <v>411228877.72809982</v>
      </c>
      <c r="N26" s="389">
        <v>436732965.60533559</v>
      </c>
      <c r="O26" s="531">
        <v>1.062019204531883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757575.29</v>
      </c>
      <c r="E28" s="382">
        <v>2626829.23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757575.29</v>
      </c>
      <c r="N28" s="380">
        <v>2626829.23</v>
      </c>
      <c r="O28" s="529">
        <v>3.4674167236896016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3176415.9899999998</v>
      </c>
      <c r="E29" s="382">
        <v>4004797.36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3176415.9899999998</v>
      </c>
      <c r="N29" s="380">
        <v>4004797.36</v>
      </c>
      <c r="O29" s="529">
        <v>1.2607912101588432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4776297.6399999997</v>
      </c>
      <c r="E30" s="382">
        <v>5045179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4776297.6399999997</v>
      </c>
      <c r="N30" s="380">
        <v>5045179</v>
      </c>
      <c r="O30" s="529">
        <v>1.0562949339145455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4407153.78</v>
      </c>
      <c r="E31" s="382">
        <v>3345396.51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4407153.78</v>
      </c>
      <c r="N31" s="380">
        <v>3345396.51</v>
      </c>
      <c r="O31" s="529">
        <v>0.75908322627217228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3386491.1300000004</v>
      </c>
      <c r="E32" s="382">
        <v>4743736.1300000008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3386491.1300000004</v>
      </c>
      <c r="N32" s="380">
        <v>4743736.1300000008</v>
      </c>
      <c r="O32" s="529">
        <v>1.4007820921119614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1982946.9200000002</v>
      </c>
      <c r="E33" s="382">
        <v>2156778.9300000002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1982946.9200000002</v>
      </c>
      <c r="N33" s="380">
        <v>2156778.9300000002</v>
      </c>
      <c r="O33" s="529">
        <v>1.0876634710928117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8998957.4199999999</v>
      </c>
      <c r="E34" s="382">
        <v>10757004.309999999</v>
      </c>
      <c r="F34" s="742">
        <v>1835149.1199999996</v>
      </c>
      <c r="G34" s="382">
        <v>2767105.92</v>
      </c>
      <c r="H34" s="538"/>
      <c r="I34" s="539"/>
      <c r="J34" s="539"/>
      <c r="K34" s="540"/>
      <c r="L34" s="378"/>
      <c r="M34" s="376">
        <v>10834106.539999999</v>
      </c>
      <c r="N34" s="380">
        <v>13524110.229999999</v>
      </c>
      <c r="O34" s="529">
        <v>1.2482903117177579</v>
      </c>
    </row>
    <row r="35" spans="1:15" s="266" customFormat="1" ht="20.25" customHeight="1" x14ac:dyDescent="0.25">
      <c r="A35" s="275"/>
      <c r="B35" s="932" t="s">
        <v>306</v>
      </c>
      <c r="C35" s="932"/>
      <c r="D35" s="650">
        <v>27485838.170000002</v>
      </c>
      <c r="E35" s="651">
        <v>32679721.469999999</v>
      </c>
      <c r="F35" s="377">
        <v>1835149.1199999996</v>
      </c>
      <c r="G35" s="579">
        <v>2767105.92</v>
      </c>
      <c r="H35" s="541"/>
      <c r="I35" s="438"/>
      <c r="J35" s="419"/>
      <c r="K35" s="420"/>
      <c r="L35" s="387"/>
      <c r="M35" s="386">
        <v>29320987.289999999</v>
      </c>
      <c r="N35" s="389">
        <v>35446827.390000001</v>
      </c>
      <c r="O35" s="531">
        <v>1.2089233912696125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13" t="s">
        <v>270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931" t="s">
        <v>314</v>
      </c>
      <c r="C7" s="931"/>
      <c r="D7" s="931"/>
      <c r="E7" s="931"/>
      <c r="F7" s="931"/>
      <c r="G7" s="931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916"/>
      <c r="B8" s="917" t="s">
        <v>84</v>
      </c>
      <c r="C8" s="920" t="s">
        <v>271</v>
      </c>
      <c r="D8" s="923" t="s">
        <v>93</v>
      </c>
      <c r="E8" s="924"/>
      <c r="F8" s="924"/>
      <c r="G8" s="924"/>
      <c r="H8" s="728"/>
      <c r="I8" s="728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916"/>
      <c r="B9" s="918"/>
      <c r="C9" s="921"/>
      <c r="D9" s="934" t="s">
        <v>162</v>
      </c>
      <c r="E9" s="935"/>
      <c r="F9" s="986" t="s">
        <v>341</v>
      </c>
      <c r="G9" s="1044" t="s">
        <v>345</v>
      </c>
      <c r="H9" s="934" t="s">
        <v>227</v>
      </c>
      <c r="I9" s="935"/>
      <c r="J9" s="934" t="s">
        <v>162</v>
      </c>
      <c r="K9" s="935"/>
      <c r="L9" s="986" t="s">
        <v>341</v>
      </c>
      <c r="M9" s="986" t="s">
        <v>345</v>
      </c>
      <c r="N9" s="934" t="s">
        <v>227</v>
      </c>
      <c r="O9" s="935"/>
      <c r="P9" s="396"/>
      <c r="Q9" s="908" t="s">
        <v>273</v>
      </c>
      <c r="R9" s="909"/>
      <c r="S9" s="929" t="s">
        <v>341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919"/>
      <c r="C10" s="922"/>
      <c r="D10" s="724" t="s">
        <v>342</v>
      </c>
      <c r="E10" s="724" t="s">
        <v>343</v>
      </c>
      <c r="F10" s="930"/>
      <c r="G10" s="1045"/>
      <c r="H10" s="372" t="s">
        <v>342</v>
      </c>
      <c r="I10" s="372" t="s">
        <v>343</v>
      </c>
      <c r="J10" s="724" t="s">
        <v>342</v>
      </c>
      <c r="K10" s="724" t="s">
        <v>343</v>
      </c>
      <c r="L10" s="930"/>
      <c r="M10" s="930"/>
      <c r="N10" s="372" t="s">
        <v>342</v>
      </c>
      <c r="O10" s="372" t="s">
        <v>343</v>
      </c>
      <c r="P10" s="729"/>
      <c r="Q10" s="724" t="s">
        <v>342</v>
      </c>
      <c r="R10" s="724" t="s">
        <v>343</v>
      </c>
      <c r="S10" s="930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17998448.810000002</v>
      </c>
      <c r="E12" s="650">
        <v>19121832.18</v>
      </c>
      <c r="F12" s="612">
        <v>1.0624155660223253</v>
      </c>
      <c r="G12" s="734">
        <v>1123383.3699999973</v>
      </c>
      <c r="H12" s="611">
        <v>0.22136724289046236</v>
      </c>
      <c r="I12" s="616">
        <v>0.22046713379068242</v>
      </c>
      <c r="J12" s="690">
        <v>1243618.7900000003</v>
      </c>
      <c r="K12" s="650">
        <v>969905.10000000033</v>
      </c>
      <c r="L12" s="612">
        <v>0.7799054724800355</v>
      </c>
      <c r="M12" s="734">
        <v>-273713.68999999994</v>
      </c>
      <c r="N12" s="611">
        <v>0.20409020692862131</v>
      </c>
      <c r="O12" s="616">
        <v>0.14721289524633183</v>
      </c>
      <c r="P12" s="378"/>
      <c r="Q12" s="376">
        <v>19242067.600000001</v>
      </c>
      <c r="R12" s="380">
        <v>20091737.280000001</v>
      </c>
      <c r="S12" s="529">
        <v>1.0441568805215089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169</v>
      </c>
      <c r="D13" s="690">
        <v>12598332.968100004</v>
      </c>
      <c r="E13" s="650">
        <v>13072323.439100005</v>
      </c>
      <c r="F13" s="612">
        <v>1.0376232690626754</v>
      </c>
      <c r="G13" s="734">
        <v>473990.47100000083</v>
      </c>
      <c r="H13" s="611">
        <v>0.15494992171852129</v>
      </c>
      <c r="I13" s="616">
        <v>0.15071869962427076</v>
      </c>
      <c r="J13" s="690">
        <v>253195.27999999962</v>
      </c>
      <c r="K13" s="650">
        <v>276979.15000000026</v>
      </c>
      <c r="L13" s="612">
        <v>1.0939348869378633</v>
      </c>
      <c r="M13" s="734">
        <v>23783.870000000636</v>
      </c>
      <c r="N13" s="611">
        <v>4.1551862599752236E-2</v>
      </c>
      <c r="O13" s="616">
        <v>4.2040095050915861E-2</v>
      </c>
      <c r="P13" s="378"/>
      <c r="Q13" s="376">
        <v>12851528.248100003</v>
      </c>
      <c r="R13" s="380">
        <v>13349302.589100005</v>
      </c>
      <c r="S13" s="529">
        <v>1.0387326963292163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11955970.289999997</v>
      </c>
      <c r="E14" s="650">
        <v>13029395.699999999</v>
      </c>
      <c r="F14" s="612">
        <v>1.0897815387595784</v>
      </c>
      <c r="G14" s="734">
        <v>1073425.410000002</v>
      </c>
      <c r="H14" s="611">
        <v>0.14704934892539667</v>
      </c>
      <c r="I14" s="616">
        <v>0.15022375983448474</v>
      </c>
      <c r="J14" s="690">
        <v>0</v>
      </c>
      <c r="K14" s="650">
        <v>0</v>
      </c>
      <c r="L14" s="612" t="s">
        <v>344</v>
      </c>
      <c r="M14" s="734">
        <v>0</v>
      </c>
      <c r="N14" s="611">
        <v>0</v>
      </c>
      <c r="O14" s="616">
        <v>0</v>
      </c>
      <c r="P14" s="378"/>
      <c r="Q14" s="376">
        <v>11955970.289999997</v>
      </c>
      <c r="R14" s="380">
        <v>13029395.699999999</v>
      </c>
      <c r="S14" s="529">
        <v>1.0897815387595784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10314868.25</v>
      </c>
      <c r="E15" s="650">
        <v>10813095.59</v>
      </c>
      <c r="F15" s="612">
        <v>1.048301861732456</v>
      </c>
      <c r="G15" s="734">
        <v>498227.33999999985</v>
      </c>
      <c r="H15" s="611">
        <v>0.12686504094798534</v>
      </c>
      <c r="I15" s="616">
        <v>0.12467069942311186</v>
      </c>
      <c r="J15" s="690">
        <v>2026430.3000000003</v>
      </c>
      <c r="K15" s="650">
        <v>2143954.33</v>
      </c>
      <c r="L15" s="612">
        <v>1.0579955945190909</v>
      </c>
      <c r="M15" s="734">
        <v>117524.0299999998</v>
      </c>
      <c r="N15" s="611">
        <v>0.33255735807387421</v>
      </c>
      <c r="O15" s="616">
        <v>0.32541093370393598</v>
      </c>
      <c r="P15" s="378"/>
      <c r="Q15" s="376">
        <v>12341298.550000001</v>
      </c>
      <c r="R15" s="380">
        <v>12957049.92</v>
      </c>
      <c r="S15" s="529">
        <v>1.0498935640771772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8364276.29</v>
      </c>
      <c r="E16" s="650">
        <v>8716849.7100000009</v>
      </c>
      <c r="F16" s="612">
        <v>1.0421522924130955</v>
      </c>
      <c r="G16" s="734">
        <v>352573.42000000086</v>
      </c>
      <c r="H16" s="611">
        <v>0.10287424214372423</v>
      </c>
      <c r="I16" s="616">
        <v>0.10050181662287977</v>
      </c>
      <c r="J16" s="690">
        <v>971120.90000000014</v>
      </c>
      <c r="K16" s="650">
        <v>1286442.4300000002</v>
      </c>
      <c r="L16" s="612">
        <v>1.3246985313569093</v>
      </c>
      <c r="M16" s="734">
        <v>315321.53000000003</v>
      </c>
      <c r="N16" s="611">
        <v>0.15937059413014254</v>
      </c>
      <c r="O16" s="616">
        <v>0.19525715937366089</v>
      </c>
      <c r="P16" s="378"/>
      <c r="Q16" s="376">
        <v>9335397.1899999995</v>
      </c>
      <c r="R16" s="380">
        <v>10003292.140000001</v>
      </c>
      <c r="S16" s="529">
        <v>1.0715443527904143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1" t="s">
        <v>87</v>
      </c>
      <c r="D17" s="690">
        <v>8714701.9400000013</v>
      </c>
      <c r="E17" s="650">
        <v>9013538.7400000002</v>
      </c>
      <c r="F17" s="612">
        <v>1.0342911096739127</v>
      </c>
      <c r="G17" s="734">
        <v>298836.79999999888</v>
      </c>
      <c r="H17" s="611">
        <v>0.10718421134148635</v>
      </c>
      <c r="I17" s="616">
        <v>0.10392252335513798</v>
      </c>
      <c r="J17" s="690">
        <v>573608.79</v>
      </c>
      <c r="K17" s="650">
        <v>447399.72000000015</v>
      </c>
      <c r="L17" s="612">
        <v>0.77997361232905815</v>
      </c>
      <c r="M17" s="734">
        <v>-126209.06999999989</v>
      </c>
      <c r="N17" s="611">
        <v>9.4134904995425553E-2</v>
      </c>
      <c r="O17" s="616">
        <v>6.7906652015334468E-2</v>
      </c>
      <c r="P17" s="378"/>
      <c r="Q17" s="376">
        <v>9288310.7300000004</v>
      </c>
      <c r="R17" s="380">
        <v>9460938.4600000009</v>
      </c>
      <c r="S17" s="529">
        <v>1.0185854817972912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60" t="s">
        <v>54</v>
      </c>
      <c r="D18" s="690">
        <v>3225811.5500000007</v>
      </c>
      <c r="E18" s="650">
        <v>3964177.298702633</v>
      </c>
      <c r="F18" s="612">
        <v>1.2288930203323973</v>
      </c>
      <c r="G18" s="734">
        <v>738365.74870263226</v>
      </c>
      <c r="H18" s="611">
        <v>3.9675030689920267E-2</v>
      </c>
      <c r="I18" s="616">
        <v>4.5705390501082174E-2</v>
      </c>
      <c r="J18" s="690">
        <v>651241.13000000012</v>
      </c>
      <c r="K18" s="650">
        <v>975121.12999999453</v>
      </c>
      <c r="L18" s="612">
        <v>1.497327311006899</v>
      </c>
      <c r="M18" s="734">
        <v>323879.99999999441</v>
      </c>
      <c r="N18" s="611">
        <v>0.10687514377466842</v>
      </c>
      <c r="O18" s="616">
        <v>0.14800458803977198</v>
      </c>
      <c r="P18" s="378"/>
      <c r="Q18" s="376">
        <v>3877052.6800000006</v>
      </c>
      <c r="R18" s="380">
        <v>4939298.4287026273</v>
      </c>
      <c r="S18" s="529">
        <v>1.2739827999197129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1" t="s">
        <v>71</v>
      </c>
      <c r="D19" s="690">
        <v>5140298.62</v>
      </c>
      <c r="E19" s="650">
        <v>3577869.3600000013</v>
      </c>
      <c r="F19" s="612">
        <v>0.69604309486595572</v>
      </c>
      <c r="G19" s="734">
        <v>-1562429.2599999988</v>
      </c>
      <c r="H19" s="611">
        <v>6.3221766784192571E-2</v>
      </c>
      <c r="I19" s="616">
        <v>4.1251413329614503E-2</v>
      </c>
      <c r="J19" s="690">
        <v>21565.839999999989</v>
      </c>
      <c r="K19" s="650">
        <v>89994.549999999988</v>
      </c>
      <c r="L19" s="612">
        <v>4.1730138960504224</v>
      </c>
      <c r="M19" s="734">
        <v>68428.709999999992</v>
      </c>
      <c r="N19" s="611">
        <v>3.5391687417247338E-3</v>
      </c>
      <c r="O19" s="616">
        <v>1.3659437672707117E-2</v>
      </c>
      <c r="P19" s="378"/>
      <c r="Q19" s="376">
        <v>5161864.46</v>
      </c>
      <c r="R19" s="380">
        <v>3667863.9100000011</v>
      </c>
      <c r="S19" s="529">
        <v>0.71056958942312121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167</v>
      </c>
      <c r="D20" s="690">
        <v>1639359.6700000013</v>
      </c>
      <c r="E20" s="650">
        <v>2043233.7100000007</v>
      </c>
      <c r="F20" s="612">
        <v>1.2463608489282885</v>
      </c>
      <c r="G20" s="734">
        <v>403874.03999999934</v>
      </c>
      <c r="H20" s="611">
        <v>2.0162878150482039E-2</v>
      </c>
      <c r="I20" s="616">
        <v>2.3557673525623553E-2</v>
      </c>
      <c r="J20" s="690">
        <v>0</v>
      </c>
      <c r="K20" s="650">
        <v>0</v>
      </c>
      <c r="L20" s="612" t="s">
        <v>344</v>
      </c>
      <c r="M20" s="734">
        <v>0</v>
      </c>
      <c r="N20" s="611">
        <v>0</v>
      </c>
      <c r="O20" s="616">
        <v>0</v>
      </c>
      <c r="P20" s="378"/>
      <c r="Q20" s="376">
        <v>1639359.6700000013</v>
      </c>
      <c r="R20" s="380">
        <v>2043233.7100000007</v>
      </c>
      <c r="S20" s="529">
        <v>1.2463608489282885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164</v>
      </c>
      <c r="D21" s="690">
        <v>53934.599999999919</v>
      </c>
      <c r="E21" s="650">
        <v>1966703.3799998821</v>
      </c>
      <c r="F21" s="612">
        <v>36.464595639902491</v>
      </c>
      <c r="G21" s="734">
        <v>1912768.7799998822</v>
      </c>
      <c r="H21" s="611">
        <v>6.6335459374512133E-4</v>
      </c>
      <c r="I21" s="616">
        <v>2.267530920277229E-2</v>
      </c>
      <c r="J21" s="690">
        <v>0</v>
      </c>
      <c r="K21" s="650">
        <v>0</v>
      </c>
      <c r="L21" s="612" t="s">
        <v>344</v>
      </c>
      <c r="M21" s="734">
        <v>0</v>
      </c>
      <c r="N21" s="611">
        <v>0</v>
      </c>
      <c r="O21" s="616">
        <v>0</v>
      </c>
      <c r="P21" s="378"/>
      <c r="Q21" s="376">
        <v>53934.599999999919</v>
      </c>
      <c r="R21" s="380">
        <v>1966703.3799998821</v>
      </c>
      <c r="S21" s="529">
        <v>36.464595639902491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172</v>
      </c>
      <c r="D22" s="690">
        <v>454901.30000000057</v>
      </c>
      <c r="E22" s="650">
        <v>634755.45000000065</v>
      </c>
      <c r="F22" s="612">
        <v>1.3953696109463742</v>
      </c>
      <c r="G22" s="734">
        <v>179854.15000000008</v>
      </c>
      <c r="H22" s="611">
        <v>5.5949402990960974E-3</v>
      </c>
      <c r="I22" s="616">
        <v>7.3184783446580259E-3</v>
      </c>
      <c r="J22" s="690">
        <v>87474.189999999944</v>
      </c>
      <c r="K22" s="650">
        <v>133109.37999999995</v>
      </c>
      <c r="L22" s="612">
        <v>1.521698914845625</v>
      </c>
      <c r="M22" s="734">
        <v>45635.19</v>
      </c>
      <c r="N22" s="611">
        <v>1.4355384207417389E-2</v>
      </c>
      <c r="O22" s="616">
        <v>2.0203437649976435E-2</v>
      </c>
      <c r="P22" s="378"/>
      <c r="Q22" s="376">
        <v>542375.49000000046</v>
      </c>
      <c r="R22" s="380">
        <v>767864.83000000054</v>
      </c>
      <c r="S22" s="529">
        <v>1.4157439710264192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168</v>
      </c>
      <c r="D23" s="690">
        <v>489116.11000000086</v>
      </c>
      <c r="E23" s="650">
        <v>465744.59000000136</v>
      </c>
      <c r="F23" s="612">
        <v>0.95221682638913807</v>
      </c>
      <c r="G23" s="734">
        <v>-23371.519999999495</v>
      </c>
      <c r="H23" s="611">
        <v>6.0157564614040917E-3</v>
      </c>
      <c r="I23" s="616">
        <v>5.369850225085326E-3</v>
      </c>
      <c r="J23" s="690">
        <v>241058.50999999983</v>
      </c>
      <c r="K23" s="650">
        <v>242814.03999999992</v>
      </c>
      <c r="L23" s="612">
        <v>1.0072825887789654</v>
      </c>
      <c r="M23" s="734">
        <v>1755.5300000000861</v>
      </c>
      <c r="N23" s="611">
        <v>3.9560097984531972E-2</v>
      </c>
      <c r="O23" s="616">
        <v>3.6854490026765094E-2</v>
      </c>
      <c r="P23" s="378"/>
      <c r="Q23" s="376">
        <v>730174.62000000069</v>
      </c>
      <c r="R23" s="380">
        <v>708558.63000000129</v>
      </c>
      <c r="S23" s="529">
        <v>0.97039613620095511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163</v>
      </c>
      <c r="D24" s="690">
        <v>355815.89000000036</v>
      </c>
      <c r="E24" s="650">
        <v>313736.05999999895</v>
      </c>
      <c r="F24" s="612">
        <v>0.88173706913426109</v>
      </c>
      <c r="G24" s="734">
        <v>-42079.830000001413</v>
      </c>
      <c r="H24" s="611">
        <v>4.3762650535835879E-3</v>
      </c>
      <c r="I24" s="616">
        <v>3.6172522205966421E-3</v>
      </c>
      <c r="J24" s="690">
        <v>24162.330000000027</v>
      </c>
      <c r="K24" s="650">
        <v>22732.21</v>
      </c>
      <c r="L24" s="612">
        <v>0.94081199950501349</v>
      </c>
      <c r="M24" s="734">
        <v>-1430.1200000000281</v>
      </c>
      <c r="N24" s="611">
        <v>3.9652785638416089E-3</v>
      </c>
      <c r="O24" s="616">
        <v>3.4503112206004643E-3</v>
      </c>
      <c r="P24" s="378"/>
      <c r="Q24" s="376">
        <v>379978.22000000038</v>
      </c>
      <c r="R24" s="380">
        <v>336468.26999999897</v>
      </c>
      <c r="S24" s="529">
        <v>0.88549356855242556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70" t="s">
        <v>240</v>
      </c>
      <c r="C25" s="1071"/>
      <c r="D25" s="650">
        <v>81305836.288100004</v>
      </c>
      <c r="E25" s="651">
        <v>86733255.207802519</v>
      </c>
      <c r="F25" s="613">
        <v>1.0667531282806186</v>
      </c>
      <c r="G25" s="614">
        <v>5427418.919702515</v>
      </c>
      <c r="H25" s="611"/>
      <c r="I25" s="616"/>
      <c r="J25" s="650">
        <v>6093476.0600000005</v>
      </c>
      <c r="K25" s="651">
        <v>6588452.0399999944</v>
      </c>
      <c r="L25" s="613">
        <v>1.0812304791429661</v>
      </c>
      <c r="M25" s="614">
        <v>494975.97999999393</v>
      </c>
      <c r="N25" s="611"/>
      <c r="O25" s="616"/>
      <c r="P25" s="387"/>
      <c r="Q25" s="386">
        <v>87399312.348100007</v>
      </c>
      <c r="R25" s="651">
        <v>93321707.247802481</v>
      </c>
      <c r="S25" s="531">
        <v>1.0677624885206689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72" t="s">
        <v>272</v>
      </c>
      <c r="D27" s="1073"/>
      <c r="E27" s="107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4989234.0199999996</v>
      </c>
      <c r="E28" s="382">
        <v>6473976.4499999993</v>
      </c>
      <c r="F28" s="612">
        <v>1.2975892539913372</v>
      </c>
      <c r="G28" s="734">
        <v>1484742.4299999997</v>
      </c>
      <c r="H28" s="611">
        <v>0.86947350033556359</v>
      </c>
      <c r="I28" s="616">
        <v>0.8760925581432667</v>
      </c>
      <c r="J28" s="535"/>
      <c r="K28" s="536"/>
      <c r="L28" s="536"/>
      <c r="M28" s="536"/>
      <c r="N28" s="536"/>
      <c r="O28" s="537"/>
      <c r="P28" s="378"/>
      <c r="Q28" s="376">
        <v>4989234.0199999996</v>
      </c>
      <c r="R28" s="382">
        <v>6473976.4499999993</v>
      </c>
      <c r="S28" s="529">
        <v>1.2975892539913372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221718.63000000003</v>
      </c>
      <c r="E29" s="382">
        <v>245812.42999999967</v>
      </c>
      <c r="F29" s="612">
        <v>1.1086683604350236</v>
      </c>
      <c r="G29" s="734">
        <v>24093.799999999639</v>
      </c>
      <c r="H29" s="611">
        <v>3.863889177034549E-2</v>
      </c>
      <c r="I29" s="616">
        <v>3.3264631449518543E-2</v>
      </c>
      <c r="J29" s="538"/>
      <c r="K29" s="539"/>
      <c r="L29" s="539"/>
      <c r="M29" s="539"/>
      <c r="N29" s="539"/>
      <c r="O29" s="540"/>
      <c r="P29" s="378"/>
      <c r="Q29" s="376">
        <v>221718.63000000003</v>
      </c>
      <c r="R29" s="382">
        <v>245812.42999999967</v>
      </c>
      <c r="S29" s="529">
        <v>1.1086683604350236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153667.7000000003</v>
      </c>
      <c r="E30" s="382">
        <v>225661.19000000064</v>
      </c>
      <c r="F30" s="612">
        <v>1.4685011228774831</v>
      </c>
      <c r="G30" s="734">
        <v>71993.49000000034</v>
      </c>
      <c r="H30" s="611">
        <v>2.6779660459285405E-2</v>
      </c>
      <c r="I30" s="616">
        <v>3.0537659620426073E-2</v>
      </c>
      <c r="J30" s="538"/>
      <c r="K30" s="539"/>
      <c r="L30" s="539"/>
      <c r="M30" s="539"/>
      <c r="N30" s="539"/>
      <c r="O30" s="540"/>
      <c r="P30" s="378"/>
      <c r="Q30" s="376">
        <v>153667.7000000003</v>
      </c>
      <c r="R30" s="382">
        <v>225661.19000000064</v>
      </c>
      <c r="S30" s="529">
        <v>1.4685011228774831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2">
        <v>84229.040000000052</v>
      </c>
      <c r="E31" s="382">
        <v>180278.58999999988</v>
      </c>
      <c r="F31" s="612">
        <v>2.1403377030059914</v>
      </c>
      <c r="G31" s="734">
        <v>96049.549999999828</v>
      </c>
      <c r="H31" s="611">
        <v>1.4678589527998179E-2</v>
      </c>
      <c r="I31" s="616">
        <v>2.4396247393139815E-2</v>
      </c>
      <c r="J31" s="538"/>
      <c r="K31" s="539"/>
      <c r="L31" s="539"/>
      <c r="M31" s="539"/>
      <c r="N31" s="539"/>
      <c r="O31" s="540"/>
      <c r="P31" s="378"/>
      <c r="Q31" s="376">
        <v>84229.040000000052</v>
      </c>
      <c r="R31" s="382">
        <v>180278.58999999988</v>
      </c>
      <c r="S31" s="529">
        <v>2.1403377030059914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123526.03000000006</v>
      </c>
      <c r="E32" s="382">
        <v>103608.49000000006</v>
      </c>
      <c r="F32" s="612">
        <v>0.83875835724664682</v>
      </c>
      <c r="G32" s="734">
        <v>-19917.539999999994</v>
      </c>
      <c r="H32" s="611">
        <v>2.1526873515276782E-2</v>
      </c>
      <c r="I32" s="616">
        <v>1.402084603651302E-2</v>
      </c>
      <c r="J32" s="538"/>
      <c r="K32" s="539"/>
      <c r="L32" s="539"/>
      <c r="M32" s="539"/>
      <c r="N32" s="539"/>
      <c r="O32" s="540"/>
      <c r="P32" s="378"/>
      <c r="Q32" s="376">
        <v>123526.03000000006</v>
      </c>
      <c r="R32" s="382">
        <v>103608.49000000006</v>
      </c>
      <c r="S32" s="529">
        <v>0.83875835724664682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176</v>
      </c>
      <c r="D33" s="742">
        <v>104905.86000000029</v>
      </c>
      <c r="E33" s="382">
        <v>79738.599999999817</v>
      </c>
      <c r="F33" s="612">
        <v>0.7600967190965271</v>
      </c>
      <c r="G33" s="734">
        <v>-25167.260000000475</v>
      </c>
      <c r="H33" s="611">
        <v>1.8281937655013594E-2</v>
      </c>
      <c r="I33" s="616">
        <v>1.0790646922535922E-2</v>
      </c>
      <c r="J33" s="538"/>
      <c r="K33" s="539"/>
      <c r="L33" s="539"/>
      <c r="M33" s="539"/>
      <c r="N33" s="539"/>
      <c r="O33" s="540"/>
      <c r="P33" s="378"/>
      <c r="Q33" s="376">
        <v>104905.86000000029</v>
      </c>
      <c r="R33" s="382">
        <v>79738.599999999817</v>
      </c>
      <c r="S33" s="529">
        <v>0.7600967190965271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175</v>
      </c>
      <c r="D34" s="742">
        <v>60943.080000000016</v>
      </c>
      <c r="E34" s="382">
        <v>80527.539999999863</v>
      </c>
      <c r="F34" s="612">
        <v>1.3213565838812191</v>
      </c>
      <c r="G34" s="734">
        <v>19584.459999999846</v>
      </c>
      <c r="H34" s="611">
        <v>1.0620546736516941E-2</v>
      </c>
      <c r="I34" s="616">
        <v>1.0897410434599917E-2</v>
      </c>
      <c r="J34" s="538"/>
      <c r="K34" s="539"/>
      <c r="L34" s="539"/>
      <c r="M34" s="539"/>
      <c r="N34" s="539"/>
      <c r="O34" s="540"/>
      <c r="P34" s="378"/>
      <c r="Q34" s="376">
        <v>60943.080000000016</v>
      </c>
      <c r="R34" s="382">
        <v>80527.539999999863</v>
      </c>
      <c r="S34" s="529">
        <v>1.3213565838812191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6" t="s">
        <v>309</v>
      </c>
      <c r="C35" s="1046"/>
      <c r="D35" s="650">
        <v>5738224.3600000003</v>
      </c>
      <c r="E35" s="651">
        <v>7389603.2899999991</v>
      </c>
      <c r="F35" s="613">
        <v>1.2877857027535253</v>
      </c>
      <c r="G35" s="614">
        <v>1651378.9299999988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5738224.3600000003</v>
      </c>
      <c r="R35" s="651">
        <v>7389603.2899999991</v>
      </c>
      <c r="S35" s="531">
        <v>1.2877857027535253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69" t="s">
        <v>305</v>
      </c>
      <c r="C37" s="1069"/>
      <c r="D37" s="779">
        <v>87044060.648100004</v>
      </c>
      <c r="E37" s="594">
        <v>94122858.497802526</v>
      </c>
      <c r="F37" s="612">
        <v>1.0813243062995481</v>
      </c>
      <c r="G37" s="779">
        <v>7078797.8497025222</v>
      </c>
      <c r="H37" s="611"/>
      <c r="I37" s="616"/>
      <c r="J37" s="779"/>
      <c r="K37" s="779"/>
      <c r="L37" s="612"/>
      <c r="M37" s="779"/>
      <c r="N37" s="611"/>
      <c r="O37" s="616"/>
      <c r="P37" s="543"/>
      <c r="Q37" s="789">
        <v>93137536.708100006</v>
      </c>
      <c r="R37" s="594">
        <v>100711310.53780249</v>
      </c>
      <c r="S37" s="788">
        <v>1.0813181677054575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12:S24">
    <sortCondition descending="1" ref="R12:R2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13" t="s">
        <v>248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309"/>
      <c r="U4" s="309"/>
    </row>
    <row r="5" spans="1:21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931" t="s">
        <v>274</v>
      </c>
      <c r="C7" s="931"/>
      <c r="D7" s="931"/>
      <c r="E7" s="931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915" t="s">
        <v>180</v>
      </c>
      <c r="S7" s="915"/>
    </row>
    <row r="8" spans="1:21" s="269" customFormat="1" ht="17.25" customHeight="1" x14ac:dyDescent="0.25">
      <c r="A8" s="916"/>
      <c r="B8" s="917" t="s">
        <v>84</v>
      </c>
      <c r="C8" s="920" t="s">
        <v>160</v>
      </c>
      <c r="D8" s="923" t="s">
        <v>81</v>
      </c>
      <c r="E8" s="924"/>
      <c r="F8" s="924"/>
      <c r="G8" s="924"/>
      <c r="H8" s="585"/>
      <c r="I8" s="585"/>
      <c r="J8" s="923" t="s">
        <v>52</v>
      </c>
      <c r="K8" s="924"/>
      <c r="L8" s="924"/>
      <c r="M8" s="924"/>
      <c r="N8" s="924"/>
      <c r="O8" s="924"/>
      <c r="P8" s="303"/>
      <c r="Q8" s="925" t="s">
        <v>238</v>
      </c>
      <c r="R8" s="926"/>
      <c r="S8" s="927"/>
    </row>
    <row r="9" spans="1:21" s="269" customFormat="1" ht="15" customHeight="1" x14ac:dyDescent="0.25">
      <c r="A9" s="916"/>
      <c r="B9" s="918"/>
      <c r="C9" s="921"/>
      <c r="D9" s="934" t="s">
        <v>162</v>
      </c>
      <c r="E9" s="935"/>
      <c r="F9" s="986" t="s">
        <v>341</v>
      </c>
      <c r="G9" s="986" t="s">
        <v>345</v>
      </c>
      <c r="H9" s="1074" t="s">
        <v>227</v>
      </c>
      <c r="I9" s="1075"/>
      <c r="J9" s="934" t="s">
        <v>162</v>
      </c>
      <c r="K9" s="935"/>
      <c r="L9" s="986" t="s">
        <v>341</v>
      </c>
      <c r="M9" s="1044" t="s">
        <v>345</v>
      </c>
      <c r="N9" s="1074" t="s">
        <v>227</v>
      </c>
      <c r="O9" s="1075"/>
      <c r="P9" s="396"/>
      <c r="Q9" s="908" t="s">
        <v>239</v>
      </c>
      <c r="R9" s="909"/>
      <c r="S9" s="929" t="s">
        <v>341</v>
      </c>
    </row>
    <row r="10" spans="1:21" s="269" customFormat="1" ht="16.149999999999999" customHeight="1" x14ac:dyDescent="0.25">
      <c r="A10" s="584"/>
      <c r="B10" s="919"/>
      <c r="C10" s="922"/>
      <c r="D10" s="583" t="s">
        <v>342</v>
      </c>
      <c r="E10" s="583" t="s">
        <v>343</v>
      </c>
      <c r="F10" s="930"/>
      <c r="G10" s="930"/>
      <c r="H10" s="372" t="s">
        <v>342</v>
      </c>
      <c r="I10" s="372" t="s">
        <v>343</v>
      </c>
      <c r="J10" s="583" t="s">
        <v>342</v>
      </c>
      <c r="K10" s="583" t="s">
        <v>343</v>
      </c>
      <c r="L10" s="930"/>
      <c r="M10" s="1045"/>
      <c r="N10" s="372" t="s">
        <v>342</v>
      </c>
      <c r="O10" s="372" t="s">
        <v>343</v>
      </c>
      <c r="P10" s="586"/>
      <c r="Q10" s="583" t="s">
        <v>342</v>
      </c>
      <c r="R10" s="583" t="s">
        <v>343</v>
      </c>
      <c r="S10" s="930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4010901.0600000005</v>
      </c>
      <c r="E12" s="650">
        <v>5085787.9965323173</v>
      </c>
      <c r="F12" s="612">
        <v>1.2679913865869124</v>
      </c>
      <c r="G12" s="642">
        <v>1074886.9365323167</v>
      </c>
      <c r="H12" s="611">
        <v>4.7103033757490372E-2</v>
      </c>
      <c r="I12" s="616">
        <v>5.5380475786644789E-2</v>
      </c>
      <c r="J12" s="690">
        <v>112937</v>
      </c>
      <c r="K12" s="650">
        <v>129319.67</v>
      </c>
      <c r="L12" s="612">
        <v>1.1450602548323401</v>
      </c>
      <c r="M12" s="642">
        <v>16382.669999999998</v>
      </c>
      <c r="N12" s="611">
        <v>8.9702494600108068E-3</v>
      </c>
      <c r="O12" s="616">
        <v>9.6734274840025308E-3</v>
      </c>
      <c r="P12" s="378"/>
      <c r="Q12" s="376">
        <v>4123838.0600000005</v>
      </c>
      <c r="R12" s="380">
        <v>5215107.6665323172</v>
      </c>
      <c r="S12" s="529">
        <v>1.2646247477846684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6621769.5300000003</v>
      </c>
      <c r="E13" s="650">
        <v>7177750.8199999994</v>
      </c>
      <c r="F13" s="612">
        <v>1.0839626458578964</v>
      </c>
      <c r="G13" s="642">
        <v>555981.28999999911</v>
      </c>
      <c r="H13" s="611">
        <v>7.7764429747841035E-2</v>
      </c>
      <c r="I13" s="616">
        <v>7.8160406167267535E-2</v>
      </c>
      <c r="J13" s="690">
        <v>119351.14</v>
      </c>
      <c r="K13" s="650">
        <v>109659.99</v>
      </c>
      <c r="L13" s="612">
        <v>0.91880136209842656</v>
      </c>
      <c r="M13" s="642">
        <v>-9691.1499999999942</v>
      </c>
      <c r="N13" s="611">
        <v>9.4797054918819706E-3</v>
      </c>
      <c r="O13" s="616">
        <v>8.2028353549111494E-3</v>
      </c>
      <c r="P13" s="378"/>
      <c r="Q13" s="376">
        <v>6741120.6699999999</v>
      </c>
      <c r="R13" s="380">
        <v>7287410.8099999996</v>
      </c>
      <c r="S13" s="529">
        <v>1.0810384751649906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20968231.560000047</v>
      </c>
      <c r="E14" s="650">
        <v>23109525.220000003</v>
      </c>
      <c r="F14" s="612">
        <v>1.1021208514353107</v>
      </c>
      <c r="G14" s="642">
        <v>2141293.6599999554</v>
      </c>
      <c r="H14" s="611">
        <v>0.2462457448415736</v>
      </c>
      <c r="I14" s="616">
        <v>0.25164566489198814</v>
      </c>
      <c r="J14" s="690">
        <v>0</v>
      </c>
      <c r="K14" s="650">
        <v>0</v>
      </c>
      <c r="L14" s="612" t="s">
        <v>344</v>
      </c>
      <c r="M14" s="642">
        <v>0</v>
      </c>
      <c r="N14" s="611">
        <v>0</v>
      </c>
      <c r="O14" s="616">
        <v>0</v>
      </c>
      <c r="P14" s="378"/>
      <c r="Q14" s="376">
        <v>20968231.560000047</v>
      </c>
      <c r="R14" s="380">
        <v>23109525.220000003</v>
      </c>
      <c r="S14" s="529">
        <v>1.1021208514353107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17803097.279999878</v>
      </c>
      <c r="E15" s="650">
        <v>19863332.239999812</v>
      </c>
      <c r="F15" s="612">
        <v>1.1157234006868242</v>
      </c>
      <c r="G15" s="642">
        <v>2060234.9599999338</v>
      </c>
      <c r="H15" s="611">
        <v>0.20907518775038525</v>
      </c>
      <c r="I15" s="616">
        <v>0.21629702042425675</v>
      </c>
      <c r="J15" s="690">
        <v>6289941.1000000332</v>
      </c>
      <c r="K15" s="650">
        <v>6650976.1600000132</v>
      </c>
      <c r="L15" s="612">
        <v>1.0573987982176778</v>
      </c>
      <c r="M15" s="642">
        <v>361035.05999998003</v>
      </c>
      <c r="N15" s="611">
        <v>0.49959128324442009</v>
      </c>
      <c r="O15" s="616">
        <v>0.49750927744858725</v>
      </c>
      <c r="P15" s="378"/>
      <c r="Q15" s="376">
        <v>24093038.379999913</v>
      </c>
      <c r="R15" s="380">
        <v>26514308.399999827</v>
      </c>
      <c r="S15" s="529">
        <v>1.1004966655434316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3261199.5100000002</v>
      </c>
      <c r="E16" s="650">
        <v>3170194.44</v>
      </c>
      <c r="F16" s="612">
        <v>0.97209460208707066</v>
      </c>
      <c r="G16" s="642">
        <v>-91005.070000000298</v>
      </c>
      <c r="H16" s="611">
        <v>3.8298723481710879E-2</v>
      </c>
      <c r="I16" s="616">
        <v>3.4521076486688805E-2</v>
      </c>
      <c r="J16" s="690">
        <v>0</v>
      </c>
      <c r="K16" s="650">
        <v>0</v>
      </c>
      <c r="L16" s="612" t="s">
        <v>344</v>
      </c>
      <c r="M16" s="642">
        <v>0</v>
      </c>
      <c r="N16" s="611">
        <v>0</v>
      </c>
      <c r="O16" s="616">
        <v>0</v>
      </c>
      <c r="P16" s="378"/>
      <c r="Q16" s="376">
        <v>3261199.5100000002</v>
      </c>
      <c r="R16" s="380">
        <v>3170194.44</v>
      </c>
      <c r="S16" s="529">
        <v>0.97209460208707066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8487491.199999962</v>
      </c>
      <c r="E17" s="650">
        <v>9996281.8429999519</v>
      </c>
      <c r="F17" s="612">
        <v>1.1777663867268571</v>
      </c>
      <c r="G17" s="642">
        <v>1508790.6429999899</v>
      </c>
      <c r="H17" s="611">
        <v>9.9675005324115537E-2</v>
      </c>
      <c r="I17" s="616">
        <v>0.1088521277214466</v>
      </c>
      <c r="J17" s="690">
        <v>497748.22000000119</v>
      </c>
      <c r="K17" s="650">
        <v>732949.72300000093</v>
      </c>
      <c r="L17" s="612">
        <v>1.472531078061915</v>
      </c>
      <c r="M17" s="642">
        <v>235201.50299999974</v>
      </c>
      <c r="N17" s="611">
        <v>3.9534658275643508E-2</v>
      </c>
      <c r="O17" s="616">
        <v>5.4826431237106087E-2</v>
      </c>
      <c r="P17" s="378"/>
      <c r="Q17" s="376">
        <v>8985239.4199999627</v>
      </c>
      <c r="R17" s="380">
        <v>10729231.565999953</v>
      </c>
      <c r="S17" s="529">
        <v>1.1940952338029072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23998960.190000001</v>
      </c>
      <c r="E18" s="650">
        <v>23430719.049999997</v>
      </c>
      <c r="F18" s="612">
        <v>0.97632225998538125</v>
      </c>
      <c r="G18" s="642">
        <v>-568241.14000000432</v>
      </c>
      <c r="H18" s="611">
        <v>0.28183787509688346</v>
      </c>
      <c r="I18" s="616">
        <v>0.25514322852170745</v>
      </c>
      <c r="J18" s="690">
        <v>5570196.3700000001</v>
      </c>
      <c r="K18" s="650">
        <v>5745641.46</v>
      </c>
      <c r="L18" s="612">
        <v>1.0314971103972048</v>
      </c>
      <c r="M18" s="642">
        <v>175445.08999999985</v>
      </c>
      <c r="N18" s="611">
        <v>0.44242410352804351</v>
      </c>
      <c r="O18" s="616">
        <v>0.42978802847539305</v>
      </c>
      <c r="P18" s="378"/>
      <c r="Q18" s="376">
        <v>29569156.560000002</v>
      </c>
      <c r="R18" s="380">
        <v>29176360.509999998</v>
      </c>
      <c r="S18" s="529">
        <v>0.9867160211620184</v>
      </c>
    </row>
    <row r="19" spans="1:19" ht="19.149999999999999" customHeight="1" x14ac:dyDescent="0.25">
      <c r="A19" s="293"/>
      <c r="B19" s="973" t="s">
        <v>240</v>
      </c>
      <c r="C19" s="973"/>
      <c r="D19" s="591">
        <v>85151650.329999879</v>
      </c>
      <c r="E19" s="592">
        <v>91833591.609532073</v>
      </c>
      <c r="F19" s="613">
        <v>1.0784710719479511</v>
      </c>
      <c r="G19" s="592">
        <v>6681941.2795321904</v>
      </c>
      <c r="H19" s="611">
        <v>1</v>
      </c>
      <c r="I19" s="616">
        <v>1</v>
      </c>
      <c r="J19" s="591">
        <v>12590173.830000035</v>
      </c>
      <c r="K19" s="592">
        <v>13368547.003000014</v>
      </c>
      <c r="L19" s="613">
        <v>1.0618238622841933</v>
      </c>
      <c r="M19" s="608">
        <v>778373.1729999797</v>
      </c>
      <c r="N19" s="611">
        <v>1</v>
      </c>
      <c r="O19" s="616">
        <v>1</v>
      </c>
      <c r="P19" s="387"/>
      <c r="Q19" s="386">
        <v>97741824.159999922</v>
      </c>
      <c r="R19" s="592">
        <v>105202138.61253211</v>
      </c>
      <c r="S19" s="531">
        <v>1.0763267364472338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1835149.1199999996</v>
      </c>
      <c r="E21" s="382">
        <v>106917.13</v>
      </c>
      <c r="F21" s="612">
        <v>5.8260731422196371E-2</v>
      </c>
      <c r="G21" s="640">
        <v>-1728231.9899999998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1835149.178260731</v>
      </c>
      <c r="R21" s="380">
        <v>-1621314.8599999999</v>
      </c>
      <c r="S21" s="529">
        <v>-0.88347850910769365</v>
      </c>
    </row>
    <row r="22" spans="1:19" s="266" customFormat="1" ht="19.149999999999999" customHeight="1" x14ac:dyDescent="0.25">
      <c r="A22" s="275"/>
      <c r="B22" s="1046" t="s">
        <v>309</v>
      </c>
      <c r="C22" s="1046"/>
      <c r="D22" s="591">
        <v>1835149.1199999996</v>
      </c>
      <c r="E22" s="592">
        <v>106917.13</v>
      </c>
      <c r="F22" s="613">
        <v>5.8260731422196371E-2</v>
      </c>
      <c r="G22" s="608">
        <v>-1728231.9899999998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1835149.178260731</v>
      </c>
      <c r="R22" s="592">
        <v>-1621314.8599999999</v>
      </c>
      <c r="S22" s="531">
        <v>-0.88347850910769365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76" t="s">
        <v>237</v>
      </c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23998960.190000001</v>
      </c>
      <c r="E25" s="650">
        <v>23430719.049999997</v>
      </c>
      <c r="F25" s="612">
        <v>0.97632225998538125</v>
      </c>
      <c r="G25" s="642">
        <v>-568241.14000000432</v>
      </c>
      <c r="H25" s="611">
        <v>0.28183787509688346</v>
      </c>
      <c r="I25" s="616">
        <v>0.25514322852170745</v>
      </c>
      <c r="J25" s="690">
        <v>5570196.3700000001</v>
      </c>
      <c r="K25" s="650">
        <v>5745641.46</v>
      </c>
      <c r="L25" s="612">
        <v>1.0314971103972048</v>
      </c>
      <c r="M25" s="642">
        <v>175445.08999999985</v>
      </c>
      <c r="N25" s="611">
        <v>0.44242410352804351</v>
      </c>
      <c r="O25" s="616">
        <v>0.42978802847539305</v>
      </c>
      <c r="P25" s="378"/>
      <c r="Q25" s="376">
        <v>29569156.560000002</v>
      </c>
      <c r="R25" s="380">
        <v>29176360.509999998</v>
      </c>
      <c r="S25" s="529">
        <v>0.9867160211620184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17803097.279999878</v>
      </c>
      <c r="E26" s="650">
        <v>19863332.239999812</v>
      </c>
      <c r="F26" s="612">
        <v>1.1157234006868242</v>
      </c>
      <c r="G26" s="642">
        <v>2060234.9599999338</v>
      </c>
      <c r="H26" s="611">
        <v>0.20907518775038525</v>
      </c>
      <c r="I26" s="616">
        <v>0.21629702042425675</v>
      </c>
      <c r="J26" s="690">
        <v>6289941.1000000332</v>
      </c>
      <c r="K26" s="650">
        <v>6650976.1600000132</v>
      </c>
      <c r="L26" s="612">
        <v>1.0573987982176778</v>
      </c>
      <c r="M26" s="642">
        <v>361035.05999998003</v>
      </c>
      <c r="N26" s="611">
        <v>0.49959128324442009</v>
      </c>
      <c r="O26" s="616">
        <v>0.49750927744858725</v>
      </c>
      <c r="P26" s="378"/>
      <c r="Q26" s="376">
        <v>24093038.379999913</v>
      </c>
      <c r="R26" s="380">
        <v>26514308.399999827</v>
      </c>
      <c r="S26" s="529">
        <v>1.1004966655434316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20968231.560000047</v>
      </c>
      <c r="E27" s="650">
        <v>23109525.220000003</v>
      </c>
      <c r="F27" s="612">
        <v>1.1021208514353107</v>
      </c>
      <c r="G27" s="642">
        <v>2141293.6599999554</v>
      </c>
      <c r="H27" s="611">
        <v>0.2462457448415736</v>
      </c>
      <c r="I27" s="616">
        <v>0.25164566489198814</v>
      </c>
      <c r="J27" s="690">
        <v>0</v>
      </c>
      <c r="K27" s="650">
        <v>0</v>
      </c>
      <c r="L27" s="612" t="s">
        <v>344</v>
      </c>
      <c r="M27" s="642">
        <v>0</v>
      </c>
      <c r="N27" s="611">
        <v>0</v>
      </c>
      <c r="O27" s="616">
        <v>0</v>
      </c>
      <c r="P27" s="378"/>
      <c r="Q27" s="376">
        <v>20968231.560000047</v>
      </c>
      <c r="R27" s="380">
        <v>23109525.220000003</v>
      </c>
      <c r="S27" s="529">
        <v>1.1021208514353107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8487491.199999962</v>
      </c>
      <c r="E28" s="650">
        <v>9996281.8429999519</v>
      </c>
      <c r="F28" s="612">
        <v>1.1777663867268571</v>
      </c>
      <c r="G28" s="642">
        <v>1508790.6429999899</v>
      </c>
      <c r="H28" s="611">
        <v>9.9675005324115537E-2</v>
      </c>
      <c r="I28" s="616">
        <v>0.1088521277214466</v>
      </c>
      <c r="J28" s="690">
        <v>497748.22000000119</v>
      </c>
      <c r="K28" s="650">
        <v>732949.72300000093</v>
      </c>
      <c r="L28" s="612">
        <v>1.472531078061915</v>
      </c>
      <c r="M28" s="642">
        <v>235201.50299999974</v>
      </c>
      <c r="N28" s="611">
        <v>3.9534658275643508E-2</v>
      </c>
      <c r="O28" s="616">
        <v>5.4826431237106087E-2</v>
      </c>
      <c r="P28" s="378"/>
      <c r="Q28" s="376">
        <v>8985239.4199999627</v>
      </c>
      <c r="R28" s="380">
        <v>10729231.565999953</v>
      </c>
      <c r="S28" s="529">
        <v>1.1940952338029072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6621769.5300000003</v>
      </c>
      <c r="E29" s="650">
        <v>7177750.8199999994</v>
      </c>
      <c r="F29" s="612">
        <v>1.0839626458578964</v>
      </c>
      <c r="G29" s="642">
        <v>555981.28999999911</v>
      </c>
      <c r="H29" s="611">
        <v>7.7764429747841035E-2</v>
      </c>
      <c r="I29" s="616">
        <v>7.8160406167267535E-2</v>
      </c>
      <c r="J29" s="690">
        <v>119351.14</v>
      </c>
      <c r="K29" s="650">
        <v>109659.99</v>
      </c>
      <c r="L29" s="612">
        <v>0.91880136209842656</v>
      </c>
      <c r="M29" s="642">
        <v>-9691.1499999999942</v>
      </c>
      <c r="N29" s="611">
        <v>9.4797054918819706E-3</v>
      </c>
      <c r="O29" s="616">
        <v>8.2028353549111494E-3</v>
      </c>
      <c r="P29" s="378"/>
      <c r="Q29" s="376">
        <v>6741120.6699999999</v>
      </c>
      <c r="R29" s="380">
        <v>7287410.8099999996</v>
      </c>
      <c r="S29" s="529">
        <v>1.0810384751649906</v>
      </c>
    </row>
    <row r="30" spans="1:19" s="266" customFormat="1" ht="18" customHeight="1" x14ac:dyDescent="0.25">
      <c r="A30" s="275"/>
      <c r="B30" s="669" t="s">
        <v>63</v>
      </c>
      <c r="C30" s="731" t="s">
        <v>87</v>
      </c>
      <c r="D30" s="690">
        <v>4010901.0600000005</v>
      </c>
      <c r="E30" s="650">
        <v>5085787.9965323173</v>
      </c>
      <c r="F30" s="612">
        <v>1.2679913865869124</v>
      </c>
      <c r="G30" s="642">
        <v>1074886.9365323167</v>
      </c>
      <c r="H30" s="611">
        <v>4.7103033757490372E-2</v>
      </c>
      <c r="I30" s="616">
        <v>5.5380475786644789E-2</v>
      </c>
      <c r="J30" s="690">
        <v>112937</v>
      </c>
      <c r="K30" s="650">
        <v>129319.67</v>
      </c>
      <c r="L30" s="612">
        <v>1.1450602548323401</v>
      </c>
      <c r="M30" s="642">
        <v>16382.669999999998</v>
      </c>
      <c r="N30" s="611">
        <v>8.9702494600108068E-3</v>
      </c>
      <c r="O30" s="616">
        <v>9.6734274840025308E-3</v>
      </c>
      <c r="P30" s="378"/>
      <c r="Q30" s="376">
        <v>4123838.0600000005</v>
      </c>
      <c r="R30" s="380">
        <v>5215107.6665323172</v>
      </c>
      <c r="S30" s="529">
        <v>1.2646247477846684</v>
      </c>
    </row>
    <row r="31" spans="1:19" s="266" customFormat="1" ht="18" customHeight="1" x14ac:dyDescent="0.25">
      <c r="A31" s="275"/>
      <c r="B31" s="667" t="s">
        <v>65</v>
      </c>
      <c r="C31" s="731" t="s">
        <v>169</v>
      </c>
      <c r="D31" s="690">
        <v>3261199.5100000002</v>
      </c>
      <c r="E31" s="650">
        <v>3170194.44</v>
      </c>
      <c r="F31" s="612">
        <v>0.97209460208707066</v>
      </c>
      <c r="G31" s="642">
        <v>-91005.070000000298</v>
      </c>
      <c r="H31" s="611">
        <v>3.8298723481710879E-2</v>
      </c>
      <c r="I31" s="616">
        <v>3.4521076486688805E-2</v>
      </c>
      <c r="J31" s="690">
        <v>0</v>
      </c>
      <c r="K31" s="650">
        <v>0</v>
      </c>
      <c r="L31" s="612" t="s">
        <v>344</v>
      </c>
      <c r="M31" s="642">
        <v>0</v>
      </c>
      <c r="N31" s="611">
        <v>0</v>
      </c>
      <c r="O31" s="616">
        <v>0</v>
      </c>
      <c r="P31" s="378"/>
      <c r="Q31" s="376">
        <v>3261199.5100000002</v>
      </c>
      <c r="R31" s="380">
        <v>3170194.44</v>
      </c>
      <c r="S31" s="529">
        <v>0.97209460208707066</v>
      </c>
    </row>
    <row r="32" spans="1:19" s="266" customFormat="1" ht="19.149999999999999" customHeight="1" x14ac:dyDescent="0.25">
      <c r="A32" s="275"/>
      <c r="B32" s="973" t="s">
        <v>240</v>
      </c>
      <c r="C32" s="973"/>
      <c r="D32" s="607">
        <v>85151650.329999894</v>
      </c>
      <c r="E32" s="608">
        <v>91833591.609532073</v>
      </c>
      <c r="F32" s="613">
        <v>1.0784710719479509</v>
      </c>
      <c r="G32" s="608">
        <v>6681941.2795321904</v>
      </c>
      <c r="H32" s="611">
        <v>1.0000000000000002</v>
      </c>
      <c r="I32" s="616">
        <v>1</v>
      </c>
      <c r="J32" s="607">
        <v>12590173.830000034</v>
      </c>
      <c r="K32" s="608">
        <v>13368547.003000014</v>
      </c>
      <c r="L32" s="613">
        <v>1.0618238622841936</v>
      </c>
      <c r="M32" s="608">
        <v>778373.1729999797</v>
      </c>
      <c r="N32" s="611">
        <v>0.99999999999999989</v>
      </c>
      <c r="O32" s="616">
        <v>1</v>
      </c>
      <c r="P32" s="387"/>
      <c r="Q32" s="386">
        <v>97741824.159999937</v>
      </c>
      <c r="R32" s="608">
        <v>105202138.61253211</v>
      </c>
      <c r="S32" s="613">
        <v>1.0763267364472338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13" t="s">
        <v>301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1:19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931" t="s">
        <v>275</v>
      </c>
      <c r="C7" s="931"/>
      <c r="D7" s="1068"/>
      <c r="E7" s="106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8" t="s">
        <v>180</v>
      </c>
      <c r="Q7" s="1078"/>
    </row>
    <row r="8" spans="1:19" s="269" customFormat="1" ht="18.600000000000001" customHeight="1" x14ac:dyDescent="0.25">
      <c r="A8" s="916"/>
      <c r="B8" s="1079" t="s">
        <v>194</v>
      </c>
      <c r="C8" s="920" t="s">
        <v>191</v>
      </c>
      <c r="D8" s="923" t="s">
        <v>81</v>
      </c>
      <c r="E8" s="924"/>
      <c r="F8" s="924"/>
      <c r="G8" s="924"/>
      <c r="H8" s="923" t="s">
        <v>52</v>
      </c>
      <c r="I8" s="924"/>
      <c r="J8" s="924"/>
      <c r="K8" s="928"/>
      <c r="L8" s="303"/>
      <c r="M8" s="925" t="s">
        <v>208</v>
      </c>
      <c r="N8" s="926"/>
      <c r="O8" s="926"/>
      <c r="P8" s="926"/>
      <c r="Q8" s="927"/>
    </row>
    <row r="9" spans="1:19" s="269" customFormat="1" ht="18" customHeight="1" x14ac:dyDescent="0.25">
      <c r="A9" s="916"/>
      <c r="B9" s="1080"/>
      <c r="C9" s="921"/>
      <c r="D9" s="934" t="s">
        <v>197</v>
      </c>
      <c r="E9" s="935"/>
      <c r="F9" s="908" t="s">
        <v>3</v>
      </c>
      <c r="G9" s="909"/>
      <c r="H9" s="934" t="s">
        <v>197</v>
      </c>
      <c r="I9" s="935"/>
      <c r="J9" s="1084" t="s">
        <v>3</v>
      </c>
      <c r="K9" s="1085"/>
      <c r="L9" s="396"/>
      <c r="M9" s="934" t="s">
        <v>209</v>
      </c>
      <c r="N9" s="935"/>
      <c r="O9" s="1084" t="s">
        <v>276</v>
      </c>
      <c r="P9" s="1085"/>
      <c r="Q9" s="929" t="s">
        <v>341</v>
      </c>
    </row>
    <row r="10" spans="1:19" s="269" customFormat="1" ht="16.149999999999999" customHeight="1" x14ac:dyDescent="0.25">
      <c r="A10" s="290"/>
      <c r="B10" s="1081"/>
      <c r="C10" s="922"/>
      <c r="D10" s="713" t="s">
        <v>342</v>
      </c>
      <c r="E10" s="713" t="s">
        <v>343</v>
      </c>
      <c r="F10" s="354" t="s">
        <v>342</v>
      </c>
      <c r="G10" s="354" t="s">
        <v>343</v>
      </c>
      <c r="H10" s="372" t="s">
        <v>342</v>
      </c>
      <c r="I10" s="372" t="s">
        <v>343</v>
      </c>
      <c r="J10" s="354" t="s">
        <v>342</v>
      </c>
      <c r="K10" s="354" t="s">
        <v>343</v>
      </c>
      <c r="L10" s="355"/>
      <c r="M10" s="713" t="s">
        <v>342</v>
      </c>
      <c r="N10" s="713" t="s">
        <v>343</v>
      </c>
      <c r="O10" s="354" t="s">
        <v>342</v>
      </c>
      <c r="P10" s="646" t="s">
        <v>343</v>
      </c>
      <c r="Q10" s="930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2" t="s">
        <v>181</v>
      </c>
      <c r="C12" s="878" t="s">
        <v>323</v>
      </c>
      <c r="D12" s="690">
        <v>15326</v>
      </c>
      <c r="E12" s="650">
        <v>14879</v>
      </c>
      <c r="F12" s="690">
        <v>18830370.764340654</v>
      </c>
      <c r="G12" s="650">
        <v>17659007.549841866</v>
      </c>
      <c r="H12" s="690">
        <v>1638</v>
      </c>
      <c r="I12" s="650">
        <v>2012</v>
      </c>
      <c r="J12" s="690">
        <v>1292849.7201058408</v>
      </c>
      <c r="K12" s="650">
        <v>1644949.6994058769</v>
      </c>
      <c r="L12" s="378"/>
      <c r="M12" s="374">
        <v>16964</v>
      </c>
      <c r="N12" s="379">
        <v>16891</v>
      </c>
      <c r="O12" s="376">
        <v>20123220.484446496</v>
      </c>
      <c r="P12" s="380">
        <v>19303957.249247745</v>
      </c>
      <c r="Q12" s="398">
        <v>0.95928766790425168</v>
      </c>
    </row>
    <row r="13" spans="1:19" s="269" customFormat="1" ht="16.149999999999999" customHeight="1" x14ac:dyDescent="0.25">
      <c r="A13" s="292"/>
      <c r="B13" s="802" t="s">
        <v>182</v>
      </c>
      <c r="C13" s="877" t="s">
        <v>7</v>
      </c>
      <c r="D13" s="690">
        <v>10108</v>
      </c>
      <c r="E13" s="650">
        <v>13477</v>
      </c>
      <c r="F13" s="690">
        <v>6834462.0715103382</v>
      </c>
      <c r="G13" s="650">
        <v>2748667.8504088684</v>
      </c>
      <c r="H13" s="690">
        <v>420</v>
      </c>
      <c r="I13" s="650">
        <v>496</v>
      </c>
      <c r="J13" s="690">
        <v>180205.35375522252</v>
      </c>
      <c r="K13" s="650">
        <v>97504.689980209747</v>
      </c>
      <c r="L13" s="378"/>
      <c r="M13" s="374">
        <v>10528</v>
      </c>
      <c r="N13" s="379">
        <v>13973</v>
      </c>
      <c r="O13" s="376">
        <v>7014667.4252655609</v>
      </c>
      <c r="P13" s="380">
        <v>2846172.5403890782</v>
      </c>
      <c r="Q13" s="398">
        <v>0.40574589896274776</v>
      </c>
    </row>
    <row r="14" spans="1:19" s="269" customFormat="1" ht="16.149999999999999" customHeight="1" x14ac:dyDescent="0.25">
      <c r="A14" s="291"/>
      <c r="B14" s="803" t="s">
        <v>183</v>
      </c>
      <c r="C14" s="877" t="s">
        <v>9</v>
      </c>
      <c r="D14" s="690">
        <v>21884</v>
      </c>
      <c r="E14" s="650">
        <v>22203</v>
      </c>
      <c r="F14" s="690">
        <v>37897621.495881319</v>
      </c>
      <c r="G14" s="650">
        <v>37901680.466582201</v>
      </c>
      <c r="H14" s="690">
        <v>1842</v>
      </c>
      <c r="I14" s="650">
        <v>2156</v>
      </c>
      <c r="J14" s="690">
        <v>3465363.6905424353</v>
      </c>
      <c r="K14" s="650">
        <v>4017784.0590213975</v>
      </c>
      <c r="L14" s="378"/>
      <c r="M14" s="374">
        <v>23726</v>
      </c>
      <c r="N14" s="379">
        <v>24359</v>
      </c>
      <c r="O14" s="376">
        <v>41362985.186423756</v>
      </c>
      <c r="P14" s="380">
        <v>41919464.5256036</v>
      </c>
      <c r="Q14" s="398">
        <v>1.0134535584574416</v>
      </c>
    </row>
    <row r="15" spans="1:19" s="269" customFormat="1" ht="16.149999999999999" customHeight="1" x14ac:dyDescent="0.25">
      <c r="A15" s="291"/>
      <c r="B15" s="803" t="s">
        <v>184</v>
      </c>
      <c r="C15" s="877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344</v>
      </c>
    </row>
    <row r="16" spans="1:19" ht="16.149999999999999" customHeight="1" x14ac:dyDescent="0.25">
      <c r="A16" s="292"/>
      <c r="B16" s="802" t="s">
        <v>185</v>
      </c>
      <c r="C16" s="877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344</v>
      </c>
    </row>
    <row r="17" spans="1:28" ht="16.149999999999999" customHeight="1" x14ac:dyDescent="0.25">
      <c r="A17" s="291"/>
      <c r="B17" s="803" t="s">
        <v>186</v>
      </c>
      <c r="C17" s="877" t="s">
        <v>15</v>
      </c>
      <c r="D17" s="690">
        <v>2</v>
      </c>
      <c r="E17" s="650">
        <v>1</v>
      </c>
      <c r="F17" s="690">
        <v>2420</v>
      </c>
      <c r="G17" s="650">
        <v>300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2</v>
      </c>
      <c r="N17" s="379">
        <v>1</v>
      </c>
      <c r="O17" s="376">
        <v>2420</v>
      </c>
      <c r="P17" s="380">
        <v>300</v>
      </c>
      <c r="Q17" s="398">
        <v>0.12396694214876033</v>
      </c>
    </row>
    <row r="18" spans="1:28" ht="16.149999999999999" customHeight="1" x14ac:dyDescent="0.25">
      <c r="A18" s="291"/>
      <c r="B18" s="803" t="s">
        <v>187</v>
      </c>
      <c r="C18" s="877" t="s">
        <v>17</v>
      </c>
      <c r="D18" s="690">
        <v>91</v>
      </c>
      <c r="E18" s="650">
        <v>117</v>
      </c>
      <c r="F18" s="690">
        <v>186178.12989999997</v>
      </c>
      <c r="G18" s="650">
        <v>1056483.7002000001</v>
      </c>
      <c r="H18" s="690">
        <v>28</v>
      </c>
      <c r="I18" s="650">
        <v>14</v>
      </c>
      <c r="J18" s="690">
        <v>6768.2</v>
      </c>
      <c r="K18" s="650">
        <v>87588.14</v>
      </c>
      <c r="L18" s="378"/>
      <c r="M18" s="374">
        <v>119</v>
      </c>
      <c r="N18" s="379">
        <v>131</v>
      </c>
      <c r="O18" s="376">
        <v>192946.32989999998</v>
      </c>
      <c r="P18" s="380">
        <v>1144071.8402</v>
      </c>
      <c r="Q18" s="398">
        <v>5.9294822596156571</v>
      </c>
    </row>
    <row r="19" spans="1:28" ht="16.149999999999999" customHeight="1" x14ac:dyDescent="0.25">
      <c r="A19" s="292"/>
      <c r="B19" s="802" t="s">
        <v>188</v>
      </c>
      <c r="C19" s="877" t="s">
        <v>19</v>
      </c>
      <c r="D19" s="690">
        <v>2089</v>
      </c>
      <c r="E19" s="650">
        <v>2252</v>
      </c>
      <c r="F19" s="690">
        <v>12889206.744908955</v>
      </c>
      <c r="G19" s="650">
        <v>15630618.491429301</v>
      </c>
      <c r="H19" s="690">
        <v>153</v>
      </c>
      <c r="I19" s="650">
        <v>188</v>
      </c>
      <c r="J19" s="690">
        <v>395700.84014416276</v>
      </c>
      <c r="K19" s="650">
        <v>296092.95977346657</v>
      </c>
      <c r="L19" s="378"/>
      <c r="M19" s="374">
        <v>2242</v>
      </c>
      <c r="N19" s="379">
        <v>2440</v>
      </c>
      <c r="O19" s="376">
        <v>13284907.585053118</v>
      </c>
      <c r="P19" s="380">
        <v>15926711.451202767</v>
      </c>
      <c r="Q19" s="398">
        <v>1.1988575268014623</v>
      </c>
    </row>
    <row r="20" spans="1:28" ht="16.149999999999999" customHeight="1" x14ac:dyDescent="0.25">
      <c r="A20" s="291"/>
      <c r="B20" s="803" t="s">
        <v>189</v>
      </c>
      <c r="C20" s="877" t="s">
        <v>324</v>
      </c>
      <c r="D20" s="690">
        <v>3732</v>
      </c>
      <c r="E20" s="650">
        <v>3446</v>
      </c>
      <c r="F20" s="690">
        <v>8452274.382042991</v>
      </c>
      <c r="G20" s="650">
        <v>7060621.3483452341</v>
      </c>
      <c r="H20" s="690">
        <v>145</v>
      </c>
      <c r="I20" s="650">
        <v>138</v>
      </c>
      <c r="J20" s="690">
        <v>355429.60092519649</v>
      </c>
      <c r="K20" s="650">
        <v>255511.59992119644</v>
      </c>
      <c r="L20" s="378"/>
      <c r="M20" s="374">
        <v>3877</v>
      </c>
      <c r="N20" s="379">
        <v>3584</v>
      </c>
      <c r="O20" s="376">
        <v>8807703.982968187</v>
      </c>
      <c r="P20" s="380">
        <v>7316132.9482664308</v>
      </c>
      <c r="Q20" s="398">
        <v>0.83065154805542196</v>
      </c>
    </row>
    <row r="21" spans="1:28" ht="16.149999999999999" customHeight="1" x14ac:dyDescent="0.25">
      <c r="A21" s="291"/>
      <c r="B21" s="803" t="s">
        <v>199</v>
      </c>
      <c r="C21" s="877" t="s">
        <v>325</v>
      </c>
      <c r="D21" s="690">
        <v>40587</v>
      </c>
      <c r="E21" s="650">
        <v>40073</v>
      </c>
      <c r="F21" s="690">
        <v>116381715.81005582</v>
      </c>
      <c r="G21" s="650">
        <v>119497122.60997757</v>
      </c>
      <c r="H21" s="690">
        <v>2457</v>
      </c>
      <c r="I21" s="650">
        <v>2435</v>
      </c>
      <c r="J21" s="690">
        <v>6002173.891275567</v>
      </c>
      <c r="K21" s="650">
        <v>6646229.8705412233</v>
      </c>
      <c r="L21" s="378"/>
      <c r="M21" s="374">
        <v>43044</v>
      </c>
      <c r="N21" s="379">
        <v>42508</v>
      </c>
      <c r="O21" s="376">
        <v>122383889.70133139</v>
      </c>
      <c r="P21" s="380">
        <v>126143352.4805188</v>
      </c>
      <c r="Q21" s="398">
        <v>1.0307186083753515</v>
      </c>
    </row>
    <row r="22" spans="1:28" ht="16.149999999999999" customHeight="1" x14ac:dyDescent="0.25">
      <c r="A22" s="292"/>
      <c r="B22" s="802" t="s">
        <v>200</v>
      </c>
      <c r="C22" s="877" t="s">
        <v>326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344</v>
      </c>
    </row>
    <row r="23" spans="1:28" s="274" customFormat="1" ht="16.149999999999999" customHeight="1" x14ac:dyDescent="0.25">
      <c r="A23" s="291"/>
      <c r="B23" s="803" t="s">
        <v>201</v>
      </c>
      <c r="C23" s="877" t="s">
        <v>327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344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3" t="s">
        <v>202</v>
      </c>
      <c r="C24" s="877" t="s">
        <v>328</v>
      </c>
      <c r="D24" s="690">
        <v>1034</v>
      </c>
      <c r="E24" s="650">
        <v>732</v>
      </c>
      <c r="F24" s="690">
        <v>2919604.5994000002</v>
      </c>
      <c r="G24" s="650">
        <v>2537662.466</v>
      </c>
      <c r="H24" s="690">
        <v>8</v>
      </c>
      <c r="I24" s="650">
        <v>10</v>
      </c>
      <c r="J24" s="690">
        <v>37376.449999999997</v>
      </c>
      <c r="K24" s="650">
        <v>44800.999951839432</v>
      </c>
      <c r="L24" s="378"/>
      <c r="M24" s="374">
        <v>1042</v>
      </c>
      <c r="N24" s="379">
        <v>742</v>
      </c>
      <c r="O24" s="376">
        <v>2956981.0494000004</v>
      </c>
      <c r="P24" s="380">
        <v>2582463.4659518395</v>
      </c>
      <c r="Q24" s="398">
        <v>0.87334461155097554</v>
      </c>
    </row>
    <row r="25" spans="1:28" s="266" customFormat="1" ht="16.149999999999999" customHeight="1" x14ac:dyDescent="0.25">
      <c r="A25" s="275"/>
      <c r="B25" s="802" t="s">
        <v>203</v>
      </c>
      <c r="C25" s="326" t="s">
        <v>31</v>
      </c>
      <c r="D25" s="690">
        <v>501</v>
      </c>
      <c r="E25" s="650">
        <v>685</v>
      </c>
      <c r="F25" s="690">
        <v>2076057.3093999999</v>
      </c>
      <c r="G25" s="650">
        <v>2489038.6593999998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501</v>
      </c>
      <c r="N25" s="379">
        <v>685</v>
      </c>
      <c r="O25" s="376">
        <v>2076057.3093999999</v>
      </c>
      <c r="P25" s="380">
        <v>2489038.6593999998</v>
      </c>
      <c r="Q25" s="398">
        <v>1.1989257946445395</v>
      </c>
    </row>
    <row r="26" spans="1:28" s="266" customFormat="1" ht="16.149999999999999" customHeight="1" x14ac:dyDescent="0.25">
      <c r="A26" s="275"/>
      <c r="B26" s="802" t="s">
        <v>204</v>
      </c>
      <c r="C26" s="326" t="s">
        <v>116</v>
      </c>
      <c r="D26" s="690">
        <v>26</v>
      </c>
      <c r="E26" s="650">
        <v>40</v>
      </c>
      <c r="F26" s="690">
        <v>74529.75</v>
      </c>
      <c r="G26" s="650">
        <v>185099.42580000003</v>
      </c>
      <c r="H26" s="690">
        <v>14</v>
      </c>
      <c r="I26" s="650">
        <v>12</v>
      </c>
      <c r="J26" s="690">
        <v>15912</v>
      </c>
      <c r="K26" s="650">
        <v>14667</v>
      </c>
      <c r="L26" s="378"/>
      <c r="M26" s="374">
        <v>40</v>
      </c>
      <c r="N26" s="379">
        <v>52</v>
      </c>
      <c r="O26" s="376">
        <v>90441.75</v>
      </c>
      <c r="P26" s="380">
        <v>199766.42580000003</v>
      </c>
      <c r="Q26" s="398">
        <v>2.2087854978480626</v>
      </c>
    </row>
    <row r="27" spans="1:28" s="266" customFormat="1" ht="16.149999999999999" customHeight="1" x14ac:dyDescent="0.25">
      <c r="A27" s="275"/>
      <c r="B27" s="803" t="s">
        <v>205</v>
      </c>
      <c r="C27" s="326" t="s">
        <v>196</v>
      </c>
      <c r="D27" s="690">
        <v>172</v>
      </c>
      <c r="E27" s="650">
        <v>154</v>
      </c>
      <c r="F27" s="690">
        <v>238520.71000000002</v>
      </c>
      <c r="G27" s="650">
        <v>106100.87</v>
      </c>
      <c r="H27" s="690">
        <v>1</v>
      </c>
      <c r="I27" s="650">
        <v>5</v>
      </c>
      <c r="J27" s="690">
        <v>579</v>
      </c>
      <c r="K27" s="650">
        <v>1042</v>
      </c>
      <c r="L27" s="378"/>
      <c r="M27" s="374">
        <v>173</v>
      </c>
      <c r="N27" s="379">
        <v>159</v>
      </c>
      <c r="O27" s="376">
        <v>239099.71000000002</v>
      </c>
      <c r="P27" s="380">
        <v>107142.87</v>
      </c>
      <c r="Q27" s="398">
        <v>0.44810957738091772</v>
      </c>
    </row>
    <row r="28" spans="1:28" s="266" customFormat="1" ht="16.149999999999999" customHeight="1" x14ac:dyDescent="0.25">
      <c r="A28" s="275"/>
      <c r="B28" s="803" t="s">
        <v>206</v>
      </c>
      <c r="C28" s="326" t="s">
        <v>37</v>
      </c>
      <c r="D28" s="690">
        <v>1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0</v>
      </c>
      <c r="O28" s="376">
        <v>0</v>
      </c>
      <c r="P28" s="380">
        <v>0</v>
      </c>
      <c r="Q28" s="398" t="s">
        <v>344</v>
      </c>
    </row>
    <row r="29" spans="1:28" s="266" customFormat="1" ht="16.149999999999999" customHeight="1" x14ac:dyDescent="0.25">
      <c r="A29" s="275"/>
      <c r="B29" s="802" t="s">
        <v>207</v>
      </c>
      <c r="C29" s="326" t="s">
        <v>39</v>
      </c>
      <c r="D29" s="690">
        <v>8</v>
      </c>
      <c r="E29" s="650">
        <v>117</v>
      </c>
      <c r="F29" s="690">
        <v>5886.2</v>
      </c>
      <c r="G29" s="650">
        <v>22846.610000000008</v>
      </c>
      <c r="H29" s="690">
        <v>0</v>
      </c>
      <c r="I29" s="650">
        <v>18</v>
      </c>
      <c r="J29" s="690">
        <v>0</v>
      </c>
      <c r="K29" s="650">
        <v>6286.1399999999994</v>
      </c>
      <c r="L29" s="378"/>
      <c r="M29" s="374">
        <v>8</v>
      </c>
      <c r="N29" s="379">
        <v>135</v>
      </c>
      <c r="O29" s="376">
        <v>5886.2</v>
      </c>
      <c r="P29" s="380">
        <v>29132.750000000007</v>
      </c>
      <c r="Q29" s="398">
        <v>4.9493306377629045</v>
      </c>
    </row>
    <row r="30" spans="1:28" s="266" customFormat="1" ht="19.149999999999999" customHeight="1" x14ac:dyDescent="0.25">
      <c r="A30" s="275"/>
      <c r="B30" s="1082" t="s">
        <v>249</v>
      </c>
      <c r="C30" s="1082"/>
      <c r="D30" s="384">
        <v>95561</v>
      </c>
      <c r="E30" s="385">
        <v>98176</v>
      </c>
      <c r="F30" s="377">
        <v>206788847.9674401</v>
      </c>
      <c r="G30" s="651">
        <v>206895250.04798502</v>
      </c>
      <c r="H30" s="384">
        <v>6706</v>
      </c>
      <c r="I30" s="385">
        <v>7484</v>
      </c>
      <c r="J30" s="377">
        <v>11752358.746748425</v>
      </c>
      <c r="K30" s="651">
        <v>13112457.158595212</v>
      </c>
      <c r="L30" s="387"/>
      <c r="M30" s="384">
        <v>102267</v>
      </c>
      <c r="N30" s="388">
        <v>105660</v>
      </c>
      <c r="O30" s="377">
        <v>218541206.71418849</v>
      </c>
      <c r="P30" s="389">
        <v>220007707.20658025</v>
      </c>
      <c r="Q30" s="683">
        <v>1.0067104072245272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4" t="s">
        <v>103</v>
      </c>
      <c r="C32" s="328" t="s">
        <v>86</v>
      </c>
      <c r="D32" s="690">
        <v>6253</v>
      </c>
      <c r="E32" s="650">
        <v>7374</v>
      </c>
      <c r="F32" s="690">
        <v>32838084.216499977</v>
      </c>
      <c r="G32" s="650">
        <v>42601895.600217611</v>
      </c>
      <c r="H32" s="690">
        <v>474</v>
      </c>
      <c r="I32" s="650">
        <v>448</v>
      </c>
      <c r="J32" s="690">
        <v>2385900.1025899998</v>
      </c>
      <c r="K32" s="650">
        <v>2377733.2649000012</v>
      </c>
      <c r="L32" s="391"/>
      <c r="M32" s="374">
        <v>6727</v>
      </c>
      <c r="N32" s="379">
        <v>7822</v>
      </c>
      <c r="O32" s="376">
        <v>35223984.319089979</v>
      </c>
      <c r="P32" s="380">
        <v>44979628.86511761</v>
      </c>
      <c r="Q32" s="398">
        <v>1.2769602796109714</v>
      </c>
    </row>
    <row r="33" spans="1:17" s="266" customFormat="1" ht="16.149999999999999" customHeight="1" x14ac:dyDescent="0.25">
      <c r="A33" s="275"/>
      <c r="B33" s="804" t="s">
        <v>329</v>
      </c>
      <c r="C33" s="328" t="s">
        <v>330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344</v>
      </c>
    </row>
    <row r="34" spans="1:17" s="266" customFormat="1" ht="16.149999999999999" customHeight="1" x14ac:dyDescent="0.25">
      <c r="A34" s="275"/>
      <c r="B34" s="804" t="s">
        <v>101</v>
      </c>
      <c r="C34" s="328" t="s">
        <v>42</v>
      </c>
      <c r="D34" s="690">
        <v>49</v>
      </c>
      <c r="E34" s="650">
        <v>63</v>
      </c>
      <c r="F34" s="690">
        <v>115404.90000000001</v>
      </c>
      <c r="G34" s="650">
        <v>82549.200000000012</v>
      </c>
      <c r="H34" s="690">
        <v>3</v>
      </c>
      <c r="I34" s="650">
        <v>3</v>
      </c>
      <c r="J34" s="690">
        <v>12002.759999999998</v>
      </c>
      <c r="K34" s="650">
        <v>15464.159999999998</v>
      </c>
      <c r="L34" s="391"/>
      <c r="M34" s="374">
        <v>52</v>
      </c>
      <c r="N34" s="379">
        <v>66</v>
      </c>
      <c r="O34" s="376">
        <v>127407.66</v>
      </c>
      <c r="P34" s="380">
        <v>98013.360000000015</v>
      </c>
      <c r="Q34" s="398">
        <v>0.76928938181581874</v>
      </c>
    </row>
    <row r="35" spans="1:17" s="266" customFormat="1" ht="16.149999999999999" customHeight="1" x14ac:dyDescent="0.25">
      <c r="A35" s="275"/>
      <c r="B35" s="804" t="s">
        <v>102</v>
      </c>
      <c r="C35" s="329" t="s">
        <v>83</v>
      </c>
      <c r="D35" s="690">
        <v>2377</v>
      </c>
      <c r="E35" s="650">
        <v>2441</v>
      </c>
      <c r="F35" s="690">
        <v>2528105.491367721</v>
      </c>
      <c r="G35" s="650">
        <v>2289131.5900400006</v>
      </c>
      <c r="H35" s="690">
        <v>432</v>
      </c>
      <c r="I35" s="650">
        <v>484</v>
      </c>
      <c r="J35" s="690">
        <v>547243.13741999958</v>
      </c>
      <c r="K35" s="650">
        <v>572595.40795000002</v>
      </c>
      <c r="L35" s="391"/>
      <c r="M35" s="374">
        <v>2809</v>
      </c>
      <c r="N35" s="379">
        <v>2925</v>
      </c>
      <c r="O35" s="376">
        <v>3075348.6287877206</v>
      </c>
      <c r="P35" s="380">
        <v>2861726.9979900005</v>
      </c>
      <c r="Q35" s="398">
        <v>0.93053742629435543</v>
      </c>
    </row>
    <row r="36" spans="1:17" s="266" customFormat="1" ht="16.149999999999999" customHeight="1" x14ac:dyDescent="0.25">
      <c r="A36" s="275"/>
      <c r="B36" s="804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344</v>
      </c>
    </row>
    <row r="37" spans="1:17" s="266" customFormat="1" ht="19.149999999999999" customHeight="1" x14ac:dyDescent="0.25">
      <c r="A37" s="275"/>
      <c r="B37" s="1082" t="s">
        <v>250</v>
      </c>
      <c r="C37" s="1082"/>
      <c r="D37" s="374">
        <v>8679</v>
      </c>
      <c r="E37" s="393">
        <v>9878</v>
      </c>
      <c r="F37" s="377">
        <v>35481594.607867695</v>
      </c>
      <c r="G37" s="651">
        <v>44973576.390257612</v>
      </c>
      <c r="H37" s="374">
        <v>909</v>
      </c>
      <c r="I37" s="393">
        <v>935</v>
      </c>
      <c r="J37" s="377">
        <v>2945146.0000099991</v>
      </c>
      <c r="K37" s="651">
        <v>2965792.8328500013</v>
      </c>
      <c r="L37" s="391"/>
      <c r="M37" s="374">
        <v>9588</v>
      </c>
      <c r="N37" s="394">
        <v>10813</v>
      </c>
      <c r="O37" s="377">
        <v>38426740.607877694</v>
      </c>
      <c r="P37" s="389">
        <v>47939369.223107606</v>
      </c>
      <c r="Q37" s="683">
        <v>1.2475523155164445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912" t="s">
        <v>198</v>
      </c>
      <c r="C39" s="912"/>
      <c r="D39" s="384">
        <v>104240</v>
      </c>
      <c r="E39" s="385">
        <v>108054</v>
      </c>
      <c r="F39" s="377">
        <v>242270442.57530779</v>
      </c>
      <c r="G39" s="651">
        <v>251868826.43824261</v>
      </c>
      <c r="H39" s="384">
        <v>7615</v>
      </c>
      <c r="I39" s="385">
        <v>8419</v>
      </c>
      <c r="J39" s="377">
        <v>14697504.746758424</v>
      </c>
      <c r="K39" s="651">
        <v>16078249.991445214</v>
      </c>
      <c r="L39" s="395"/>
      <c r="M39" s="670">
        <v>111855</v>
      </c>
      <c r="N39" s="388">
        <v>116473</v>
      </c>
      <c r="O39" s="650">
        <v>256967947.32206619</v>
      </c>
      <c r="P39" s="389">
        <v>267947076.42968786</v>
      </c>
      <c r="Q39" s="683">
        <v>1.0427256754083076</v>
      </c>
    </row>
    <row r="40" spans="1:17" s="266" customFormat="1" ht="19.149999999999999" customHeight="1" x14ac:dyDescent="0.25">
      <c r="A40" s="275"/>
      <c r="B40" s="913" t="s">
        <v>280</v>
      </c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</row>
    <row r="41" spans="1:17" s="266" customFormat="1" ht="19.149999999999999" customHeight="1" x14ac:dyDescent="0.25">
      <c r="A41" s="275"/>
      <c r="B41" s="1079" t="s">
        <v>194</v>
      </c>
      <c r="C41" s="920" t="s">
        <v>191</v>
      </c>
      <c r="D41" s="923" t="s">
        <v>81</v>
      </c>
      <c r="E41" s="924"/>
      <c r="F41" s="924"/>
      <c r="G41" s="924"/>
      <c r="H41" s="923"/>
      <c r="I41" s="924"/>
      <c r="J41" s="924"/>
      <c r="K41" s="928"/>
      <c r="L41" s="303"/>
      <c r="M41" s="925" t="s">
        <v>210</v>
      </c>
      <c r="N41" s="926"/>
      <c r="O41" s="926"/>
      <c r="P41" s="926"/>
      <c r="Q41" s="927"/>
    </row>
    <row r="42" spans="1:17" s="266" customFormat="1" ht="19.149999999999999" customHeight="1" x14ac:dyDescent="0.25">
      <c r="A42" s="275"/>
      <c r="B42" s="1080"/>
      <c r="C42" s="921"/>
      <c r="D42" s="934" t="s">
        <v>197</v>
      </c>
      <c r="E42" s="935"/>
      <c r="F42" s="908" t="s">
        <v>3</v>
      </c>
      <c r="G42" s="909"/>
      <c r="H42" s="1074"/>
      <c r="I42" s="1083"/>
      <c r="J42" s="1083"/>
      <c r="K42" s="1075"/>
      <c r="L42" s="396"/>
      <c r="M42" s="934" t="s">
        <v>209</v>
      </c>
      <c r="N42" s="935"/>
      <c r="O42" s="1084" t="s">
        <v>276</v>
      </c>
      <c r="P42" s="1085"/>
      <c r="Q42" s="929" t="s">
        <v>341</v>
      </c>
    </row>
    <row r="43" spans="1:17" s="266" customFormat="1" ht="19.149999999999999" customHeight="1" x14ac:dyDescent="0.25">
      <c r="A43" s="275"/>
      <c r="B43" s="1081"/>
      <c r="C43" s="922"/>
      <c r="D43" s="713" t="s">
        <v>342</v>
      </c>
      <c r="E43" s="713" t="s">
        <v>343</v>
      </c>
      <c r="F43" s="354" t="s">
        <v>342</v>
      </c>
      <c r="G43" s="283" t="s">
        <v>343</v>
      </c>
      <c r="H43" s="411"/>
      <c r="I43" s="412"/>
      <c r="J43" s="347"/>
      <c r="K43" s="409"/>
      <c r="L43" s="409"/>
      <c r="M43" s="713" t="s">
        <v>342</v>
      </c>
      <c r="N43" s="713" t="s">
        <v>343</v>
      </c>
      <c r="O43" s="354" t="s">
        <v>342</v>
      </c>
      <c r="P43" s="646" t="s">
        <v>343</v>
      </c>
      <c r="Q43" s="930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2" t="s">
        <v>181</v>
      </c>
      <c r="C45" s="878" t="s">
        <v>323</v>
      </c>
      <c r="D45" s="744">
        <v>277</v>
      </c>
      <c r="E45" s="743">
        <v>362</v>
      </c>
      <c r="F45" s="744">
        <v>393503.85</v>
      </c>
      <c r="G45" s="743">
        <v>561079.21</v>
      </c>
      <c r="H45" s="415"/>
      <c r="I45" s="416"/>
      <c r="J45" s="391"/>
      <c r="K45" s="395"/>
      <c r="L45" s="410"/>
      <c r="M45" s="374">
        <v>277</v>
      </c>
      <c r="N45" s="379">
        <v>362</v>
      </c>
      <c r="O45" s="376">
        <v>393503.85</v>
      </c>
      <c r="P45" s="380">
        <v>561079.21</v>
      </c>
      <c r="Q45" s="398">
        <v>1.4258544357316962</v>
      </c>
    </row>
    <row r="46" spans="1:17" s="266" customFormat="1" ht="19.149999999999999" customHeight="1" x14ac:dyDescent="0.25">
      <c r="A46" s="275"/>
      <c r="B46" s="802" t="s">
        <v>182</v>
      </c>
      <c r="C46" s="877" t="s">
        <v>7</v>
      </c>
      <c r="D46" s="744">
        <v>115</v>
      </c>
      <c r="E46" s="743">
        <v>145</v>
      </c>
      <c r="F46" s="744">
        <v>110028.25</v>
      </c>
      <c r="G46" s="743">
        <v>221410.38999999998</v>
      </c>
      <c r="H46" s="415"/>
      <c r="I46" s="416"/>
      <c r="J46" s="391"/>
      <c r="K46" s="395"/>
      <c r="L46" s="410"/>
      <c r="M46" s="374">
        <v>115</v>
      </c>
      <c r="N46" s="379">
        <v>145</v>
      </c>
      <c r="O46" s="376">
        <v>110028.25</v>
      </c>
      <c r="P46" s="380">
        <v>221410.38999999998</v>
      </c>
      <c r="Q46" s="398">
        <v>2.0123049307791407</v>
      </c>
    </row>
    <row r="47" spans="1:17" s="266" customFormat="1" ht="19.149999999999999" customHeight="1" x14ac:dyDescent="0.25">
      <c r="A47" s="275"/>
      <c r="B47" s="803" t="s">
        <v>183</v>
      </c>
      <c r="C47" s="877" t="s">
        <v>9</v>
      </c>
      <c r="D47" s="744">
        <v>908</v>
      </c>
      <c r="E47" s="743">
        <v>970</v>
      </c>
      <c r="F47" s="744">
        <v>2197775.64</v>
      </c>
      <c r="G47" s="743">
        <v>2130477.44</v>
      </c>
      <c r="H47" s="415"/>
      <c r="I47" s="416"/>
      <c r="J47" s="391"/>
      <c r="K47" s="395"/>
      <c r="L47" s="410"/>
      <c r="M47" s="374">
        <v>908</v>
      </c>
      <c r="N47" s="379">
        <v>970</v>
      </c>
      <c r="O47" s="376">
        <v>2197775.64</v>
      </c>
      <c r="P47" s="380">
        <v>2130477.44</v>
      </c>
      <c r="Q47" s="398">
        <v>0.96937894898134358</v>
      </c>
    </row>
    <row r="48" spans="1:17" s="266" customFormat="1" ht="19.149999999999999" customHeight="1" x14ac:dyDescent="0.25">
      <c r="A48" s="275"/>
      <c r="B48" s="803" t="s">
        <v>184</v>
      </c>
      <c r="C48" s="877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344</v>
      </c>
    </row>
    <row r="49" spans="1:17" s="266" customFormat="1" ht="19.149999999999999" customHeight="1" x14ac:dyDescent="0.25">
      <c r="A49" s="275"/>
      <c r="B49" s="802" t="s">
        <v>185</v>
      </c>
      <c r="C49" s="877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344</v>
      </c>
    </row>
    <row r="50" spans="1:17" s="266" customFormat="1" ht="19.149999999999999" customHeight="1" x14ac:dyDescent="0.25">
      <c r="A50" s="275"/>
      <c r="B50" s="803" t="s">
        <v>186</v>
      </c>
      <c r="C50" s="877" t="s">
        <v>15</v>
      </c>
      <c r="D50" s="744">
        <v>0</v>
      </c>
      <c r="E50" s="743">
        <v>2</v>
      </c>
      <c r="F50" s="744">
        <v>0</v>
      </c>
      <c r="G50" s="743">
        <v>10000</v>
      </c>
      <c r="H50" s="415"/>
      <c r="I50" s="416"/>
      <c r="J50" s="391"/>
      <c r="K50" s="395"/>
      <c r="L50" s="410"/>
      <c r="M50" s="374">
        <v>0</v>
      </c>
      <c r="N50" s="379">
        <v>2</v>
      </c>
      <c r="O50" s="376">
        <v>0</v>
      </c>
      <c r="P50" s="380">
        <v>10000</v>
      </c>
      <c r="Q50" s="398" t="s">
        <v>344</v>
      </c>
    </row>
    <row r="51" spans="1:17" s="266" customFormat="1" ht="19.149999999999999" customHeight="1" x14ac:dyDescent="0.25">
      <c r="A51" s="275"/>
      <c r="B51" s="803" t="s">
        <v>187</v>
      </c>
      <c r="C51" s="877" t="s">
        <v>17</v>
      </c>
      <c r="D51" s="744">
        <v>6</v>
      </c>
      <c r="E51" s="743">
        <v>7</v>
      </c>
      <c r="F51" s="744">
        <v>21223.41</v>
      </c>
      <c r="G51" s="743">
        <v>2607</v>
      </c>
      <c r="H51" s="415"/>
      <c r="I51" s="416"/>
      <c r="J51" s="391"/>
      <c r="K51" s="395"/>
      <c r="L51" s="410"/>
      <c r="M51" s="374">
        <v>6</v>
      </c>
      <c r="N51" s="379">
        <v>7</v>
      </c>
      <c r="O51" s="376">
        <v>21223.41</v>
      </c>
      <c r="P51" s="380">
        <v>2607</v>
      </c>
      <c r="Q51" s="398">
        <v>0.12283605697670638</v>
      </c>
    </row>
    <row r="52" spans="1:17" s="266" customFormat="1" ht="19.149999999999999" customHeight="1" x14ac:dyDescent="0.25">
      <c r="A52" s="275"/>
      <c r="B52" s="802" t="s">
        <v>188</v>
      </c>
      <c r="C52" s="877" t="s">
        <v>19</v>
      </c>
      <c r="D52" s="744">
        <v>89</v>
      </c>
      <c r="E52" s="743">
        <v>114</v>
      </c>
      <c r="F52" s="744">
        <v>153291.04999999999</v>
      </c>
      <c r="G52" s="743">
        <v>169135.85</v>
      </c>
      <c r="H52" s="415"/>
      <c r="I52" s="416"/>
      <c r="J52" s="391"/>
      <c r="K52" s="395"/>
      <c r="L52" s="410"/>
      <c r="M52" s="374">
        <v>89</v>
      </c>
      <c r="N52" s="379">
        <v>114</v>
      </c>
      <c r="O52" s="376">
        <v>153291.04999999999</v>
      </c>
      <c r="P52" s="380">
        <v>169135.85</v>
      </c>
      <c r="Q52" s="398">
        <v>1.1033641559634435</v>
      </c>
    </row>
    <row r="53" spans="1:17" s="266" customFormat="1" ht="19.149999999999999" customHeight="1" x14ac:dyDescent="0.25">
      <c r="A53" s="275"/>
      <c r="B53" s="803" t="s">
        <v>189</v>
      </c>
      <c r="C53" s="877" t="s">
        <v>324</v>
      </c>
      <c r="D53" s="744">
        <v>170</v>
      </c>
      <c r="E53" s="743">
        <v>140</v>
      </c>
      <c r="F53" s="744">
        <v>7522735.4799999995</v>
      </c>
      <c r="G53" s="743">
        <v>4546321.7799999993</v>
      </c>
      <c r="H53" s="415"/>
      <c r="I53" s="416"/>
      <c r="J53" s="391"/>
      <c r="K53" s="395"/>
      <c r="L53" s="410"/>
      <c r="M53" s="374">
        <v>170</v>
      </c>
      <c r="N53" s="379">
        <v>140</v>
      </c>
      <c r="O53" s="376">
        <v>7522735.4799999995</v>
      </c>
      <c r="P53" s="380">
        <v>4546321.7799999993</v>
      </c>
      <c r="Q53" s="398">
        <v>0.604344229846561</v>
      </c>
    </row>
    <row r="54" spans="1:17" s="266" customFormat="1" ht="19.149999999999999" customHeight="1" x14ac:dyDescent="0.25">
      <c r="A54" s="275"/>
      <c r="B54" s="803" t="s">
        <v>199</v>
      </c>
      <c r="C54" s="877" t="s">
        <v>325</v>
      </c>
      <c r="D54" s="744">
        <v>4006</v>
      </c>
      <c r="E54" s="743">
        <v>4346</v>
      </c>
      <c r="F54" s="744">
        <v>10016394.740000002</v>
      </c>
      <c r="G54" s="743">
        <v>11590082.460000001</v>
      </c>
      <c r="H54" s="415"/>
      <c r="I54" s="416"/>
      <c r="J54" s="391"/>
      <c r="K54" s="395"/>
      <c r="L54" s="410"/>
      <c r="M54" s="374">
        <v>4006</v>
      </c>
      <c r="N54" s="379">
        <v>4346</v>
      </c>
      <c r="O54" s="376">
        <v>10016394.740000002</v>
      </c>
      <c r="P54" s="380">
        <v>11590082.460000001</v>
      </c>
      <c r="Q54" s="398">
        <v>1.1571111922851394</v>
      </c>
    </row>
    <row r="55" spans="1:17" s="266" customFormat="1" ht="19.149999999999999" customHeight="1" x14ac:dyDescent="0.25">
      <c r="A55" s="275"/>
      <c r="B55" s="802" t="s">
        <v>200</v>
      </c>
      <c r="C55" s="877" t="s">
        <v>326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344</v>
      </c>
    </row>
    <row r="56" spans="1:17" s="266" customFormat="1" ht="19.149999999999999" customHeight="1" x14ac:dyDescent="0.25">
      <c r="A56" s="275"/>
      <c r="B56" s="803" t="s">
        <v>201</v>
      </c>
      <c r="C56" s="877" t="s">
        <v>327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344</v>
      </c>
    </row>
    <row r="57" spans="1:17" s="266" customFormat="1" ht="19.149999999999999" customHeight="1" x14ac:dyDescent="0.25">
      <c r="A57" s="275"/>
      <c r="B57" s="803" t="s">
        <v>202</v>
      </c>
      <c r="C57" s="877" t="s">
        <v>328</v>
      </c>
      <c r="D57" s="744">
        <v>23</v>
      </c>
      <c r="E57" s="743">
        <v>28</v>
      </c>
      <c r="F57" s="744">
        <v>69737.7</v>
      </c>
      <c r="G57" s="743">
        <v>222503.5</v>
      </c>
      <c r="H57" s="415"/>
      <c r="I57" s="416"/>
      <c r="J57" s="391"/>
      <c r="K57" s="395"/>
      <c r="L57" s="410"/>
      <c r="M57" s="374">
        <v>23</v>
      </c>
      <c r="N57" s="379">
        <v>28</v>
      </c>
      <c r="O57" s="376">
        <v>69737.7</v>
      </c>
      <c r="P57" s="380">
        <v>222503.5</v>
      </c>
      <c r="Q57" s="398">
        <v>3.1905769762983294</v>
      </c>
    </row>
    <row r="58" spans="1:17" s="266" customFormat="1" ht="19.149999999999999" customHeight="1" x14ac:dyDescent="0.25">
      <c r="A58" s="275"/>
      <c r="B58" s="802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344</v>
      </c>
    </row>
    <row r="59" spans="1:17" s="266" customFormat="1" ht="19.149999999999999" customHeight="1" x14ac:dyDescent="0.25">
      <c r="A59" s="275"/>
      <c r="B59" s="802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344</v>
      </c>
    </row>
    <row r="60" spans="1:17" s="266" customFormat="1" ht="19.149999999999999" customHeight="1" x14ac:dyDescent="0.25">
      <c r="A60" s="275"/>
      <c r="B60" s="803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344</v>
      </c>
    </row>
    <row r="61" spans="1:17" s="266" customFormat="1" ht="19.149999999999999" customHeight="1" x14ac:dyDescent="0.25">
      <c r="A61" s="275"/>
      <c r="B61" s="803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344</v>
      </c>
    </row>
    <row r="62" spans="1:17" s="266" customFormat="1" ht="19.149999999999999" customHeight="1" x14ac:dyDescent="0.25">
      <c r="A62" s="275"/>
      <c r="B62" s="802" t="s">
        <v>207</v>
      </c>
      <c r="C62" s="326" t="s">
        <v>39</v>
      </c>
      <c r="D62" s="744">
        <v>1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1</v>
      </c>
      <c r="N62" s="379">
        <v>0</v>
      </c>
      <c r="O62" s="376">
        <v>0</v>
      </c>
      <c r="P62" s="380">
        <v>0</v>
      </c>
      <c r="Q62" s="398" t="s">
        <v>344</v>
      </c>
    </row>
    <row r="63" spans="1:17" s="266" customFormat="1" ht="19.149999999999999" customHeight="1" x14ac:dyDescent="0.25">
      <c r="A63" s="275"/>
      <c r="B63" s="1082" t="s">
        <v>249</v>
      </c>
      <c r="C63" s="1082"/>
      <c r="D63" s="384">
        <v>5595</v>
      </c>
      <c r="E63" s="385">
        <v>6114</v>
      </c>
      <c r="F63" s="377">
        <v>20484690.120000001</v>
      </c>
      <c r="G63" s="408">
        <v>19453617.630000003</v>
      </c>
      <c r="H63" s="417"/>
      <c r="I63" s="418"/>
      <c r="J63" s="419"/>
      <c r="K63" s="420"/>
      <c r="L63" s="395"/>
      <c r="M63" s="384">
        <v>5595</v>
      </c>
      <c r="N63" s="388">
        <v>6114</v>
      </c>
      <c r="O63" s="377">
        <v>20484690.120000001</v>
      </c>
      <c r="P63" s="389">
        <v>19453617.630000003</v>
      </c>
      <c r="Q63" s="683">
        <v>0.94966619050813361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4" t="s">
        <v>103</v>
      </c>
      <c r="C65" s="328" t="s">
        <v>41</v>
      </c>
      <c r="D65" s="744">
        <v>21</v>
      </c>
      <c r="E65" s="743">
        <v>43</v>
      </c>
      <c r="F65" s="744">
        <v>40412.39</v>
      </c>
      <c r="G65" s="743">
        <v>51796.75</v>
      </c>
      <c r="H65" s="423"/>
      <c r="I65" s="424"/>
      <c r="J65" s="421"/>
      <c r="K65" s="422"/>
      <c r="L65" s="391"/>
      <c r="M65" s="374">
        <v>21</v>
      </c>
      <c r="N65" s="379">
        <v>43</v>
      </c>
      <c r="O65" s="376">
        <v>40412.39</v>
      </c>
      <c r="P65" s="380">
        <v>51796.75</v>
      </c>
      <c r="Q65" s="398">
        <v>1.2817046950205122</v>
      </c>
    </row>
    <row r="66" spans="1:17" s="266" customFormat="1" ht="19.149999999999999" customHeight="1" x14ac:dyDescent="0.25">
      <c r="A66" s="275"/>
      <c r="B66" s="804" t="s">
        <v>329</v>
      </c>
      <c r="C66" s="328" t="s">
        <v>330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344</v>
      </c>
    </row>
    <row r="67" spans="1:17" s="266" customFormat="1" ht="19.149999999999999" customHeight="1" x14ac:dyDescent="0.25">
      <c r="A67" s="275"/>
      <c r="B67" s="804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344</v>
      </c>
    </row>
    <row r="68" spans="1:17" s="266" customFormat="1" ht="19.149999999999999" customHeight="1" x14ac:dyDescent="0.25">
      <c r="A68" s="275"/>
      <c r="B68" s="804" t="s">
        <v>102</v>
      </c>
      <c r="C68" s="329" t="s">
        <v>83</v>
      </c>
      <c r="D68" s="744">
        <v>21</v>
      </c>
      <c r="E68" s="743">
        <v>42</v>
      </c>
      <c r="F68" s="744">
        <v>27019</v>
      </c>
      <c r="G68" s="743">
        <v>48300.85</v>
      </c>
      <c r="H68" s="415"/>
      <c r="I68" s="416"/>
      <c r="J68" s="391"/>
      <c r="K68" s="395"/>
      <c r="L68" s="391"/>
      <c r="M68" s="374">
        <v>21</v>
      </c>
      <c r="N68" s="379">
        <v>42</v>
      </c>
      <c r="O68" s="376">
        <v>27019</v>
      </c>
      <c r="P68" s="380">
        <v>48300.85</v>
      </c>
      <c r="Q68" s="398">
        <v>1.7876623857285614</v>
      </c>
    </row>
    <row r="69" spans="1:17" s="266" customFormat="1" ht="19.149999999999999" customHeight="1" x14ac:dyDescent="0.25">
      <c r="A69" s="275"/>
      <c r="B69" s="804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344</v>
      </c>
    </row>
    <row r="70" spans="1:17" s="266" customFormat="1" ht="19.149999999999999" customHeight="1" x14ac:dyDescent="0.25">
      <c r="A70" s="275"/>
      <c r="B70" s="1082" t="s">
        <v>250</v>
      </c>
      <c r="C70" s="1082"/>
      <c r="D70" s="374">
        <v>42</v>
      </c>
      <c r="E70" s="393">
        <v>85</v>
      </c>
      <c r="F70" s="377">
        <v>67431.39</v>
      </c>
      <c r="G70" s="386">
        <v>100097.60000000001</v>
      </c>
      <c r="H70" s="425"/>
      <c r="I70" s="426"/>
      <c r="J70" s="419"/>
      <c r="K70" s="420"/>
      <c r="L70" s="391"/>
      <c r="M70" s="374">
        <v>42</v>
      </c>
      <c r="N70" s="394">
        <v>85</v>
      </c>
      <c r="O70" s="377">
        <v>67431.39</v>
      </c>
      <c r="P70" s="389">
        <v>100097.60000000001</v>
      </c>
      <c r="Q70" s="683">
        <v>1.4844362543913154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912" t="s">
        <v>198</v>
      </c>
      <c r="C72" s="912"/>
      <c r="D72" s="384">
        <v>5637</v>
      </c>
      <c r="E72" s="385">
        <v>6199</v>
      </c>
      <c r="F72" s="377">
        <v>20552121.510000002</v>
      </c>
      <c r="G72" s="386">
        <v>19553715.230000004</v>
      </c>
      <c r="H72" s="427"/>
      <c r="I72" s="428"/>
      <c r="J72" s="429"/>
      <c r="K72" s="430"/>
      <c r="L72" s="395"/>
      <c r="M72" s="670">
        <v>5637</v>
      </c>
      <c r="N72" s="388">
        <v>6199</v>
      </c>
      <c r="O72" s="650">
        <v>20552121.510000002</v>
      </c>
      <c r="P72" s="389">
        <v>19553715.230000004</v>
      </c>
      <c r="Q72" s="683">
        <v>0.95142076794776609</v>
      </c>
    </row>
    <row r="73" spans="1:17" s="266" customFormat="1" ht="19.149999999999999" customHeight="1" x14ac:dyDescent="0.25">
      <c r="A73" s="275"/>
      <c r="B73" s="1076" t="s">
        <v>277</v>
      </c>
      <c r="C73" s="1076"/>
      <c r="D73" s="1076"/>
      <c r="E73" s="1076"/>
      <c r="F73" s="1076"/>
      <c r="G73" s="1076"/>
      <c r="H73" s="1076"/>
      <c r="I73" s="1076"/>
      <c r="J73" s="1076"/>
      <c r="K73" s="1076"/>
      <c r="L73" s="1076"/>
      <c r="M73" s="1076"/>
      <c r="N73" s="1076"/>
      <c r="O73" s="1076"/>
      <c r="P73" s="1076"/>
      <c r="Q73" s="1076"/>
    </row>
    <row r="74" spans="1:17" s="266" customFormat="1" ht="19.149999999999999" customHeight="1" x14ac:dyDescent="0.25">
      <c r="A74" s="275"/>
      <c r="B74" s="1079" t="s">
        <v>194</v>
      </c>
      <c r="C74" s="920" t="s">
        <v>191</v>
      </c>
      <c r="D74" s="923" t="s">
        <v>81</v>
      </c>
      <c r="E74" s="924"/>
      <c r="F74" s="924"/>
      <c r="G74" s="924"/>
      <c r="H74" s="923" t="s">
        <v>52</v>
      </c>
      <c r="I74" s="924"/>
      <c r="J74" s="924"/>
      <c r="K74" s="928"/>
      <c r="L74" s="303"/>
      <c r="M74" s="925" t="s">
        <v>208</v>
      </c>
      <c r="N74" s="926"/>
      <c r="O74" s="926"/>
      <c r="P74" s="926"/>
      <c r="Q74" s="927"/>
    </row>
    <row r="75" spans="1:17" s="266" customFormat="1" ht="19.149999999999999" customHeight="1" x14ac:dyDescent="0.25">
      <c r="A75" s="275"/>
      <c r="B75" s="1080"/>
      <c r="C75" s="921"/>
      <c r="D75" s="934" t="s">
        <v>197</v>
      </c>
      <c r="E75" s="935"/>
      <c r="F75" s="908" t="s">
        <v>3</v>
      </c>
      <c r="G75" s="909"/>
      <c r="H75" s="934" t="s">
        <v>197</v>
      </c>
      <c r="I75" s="935"/>
      <c r="J75" s="1084" t="s">
        <v>3</v>
      </c>
      <c r="K75" s="1085"/>
      <c r="L75" s="396"/>
      <c r="M75" s="934" t="s">
        <v>209</v>
      </c>
      <c r="N75" s="935"/>
      <c r="O75" s="1084" t="s">
        <v>276</v>
      </c>
      <c r="P75" s="1085"/>
      <c r="Q75" s="929" t="s">
        <v>341</v>
      </c>
    </row>
    <row r="76" spans="1:17" s="266" customFormat="1" ht="19.149999999999999" customHeight="1" x14ac:dyDescent="0.25">
      <c r="A76" s="275"/>
      <c r="B76" s="1081"/>
      <c r="C76" s="922"/>
      <c r="D76" s="713" t="s">
        <v>342</v>
      </c>
      <c r="E76" s="713" t="s">
        <v>343</v>
      </c>
      <c r="F76" s="354" t="s">
        <v>342</v>
      </c>
      <c r="G76" s="354" t="s">
        <v>343</v>
      </c>
      <c r="H76" s="372" t="s">
        <v>342</v>
      </c>
      <c r="I76" s="372" t="s">
        <v>343</v>
      </c>
      <c r="J76" s="354" t="s">
        <v>342</v>
      </c>
      <c r="K76" s="354" t="s">
        <v>343</v>
      </c>
      <c r="L76" s="511"/>
      <c r="M76" s="713" t="s">
        <v>342</v>
      </c>
      <c r="N76" s="767" t="s">
        <v>343</v>
      </c>
      <c r="O76" s="354" t="s">
        <v>342</v>
      </c>
      <c r="P76" s="373" t="s">
        <v>343</v>
      </c>
      <c r="Q76" s="930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6" t="s">
        <v>181</v>
      </c>
      <c r="C78" s="878" t="s">
        <v>323</v>
      </c>
      <c r="D78" s="374">
        <v>15603</v>
      </c>
      <c r="E78" s="375">
        <v>15241</v>
      </c>
      <c r="F78" s="376">
        <v>19223874.614340656</v>
      </c>
      <c r="G78" s="377">
        <v>18220086.759841867</v>
      </c>
      <c r="H78" s="374">
        <v>1638</v>
      </c>
      <c r="I78" s="375">
        <v>2012</v>
      </c>
      <c r="J78" s="376">
        <v>1292849.7201058408</v>
      </c>
      <c r="K78" s="377">
        <v>1644949.6994058769</v>
      </c>
      <c r="L78" s="378"/>
      <c r="M78" s="374">
        <v>17241</v>
      </c>
      <c r="N78" s="379">
        <v>17253</v>
      </c>
      <c r="O78" s="376">
        <v>20516724.334446497</v>
      </c>
      <c r="P78" s="380">
        <v>19865036.459247746</v>
      </c>
      <c r="Q78" s="398">
        <v>0.9682362610826426</v>
      </c>
    </row>
    <row r="79" spans="1:17" s="266" customFormat="1" ht="19.149999999999999" customHeight="1" x14ac:dyDescent="0.25">
      <c r="A79" s="275"/>
      <c r="B79" s="806" t="s">
        <v>182</v>
      </c>
      <c r="C79" s="877" t="s">
        <v>7</v>
      </c>
      <c r="D79" s="374">
        <v>10223</v>
      </c>
      <c r="E79" s="375">
        <v>13622</v>
      </c>
      <c r="F79" s="376">
        <v>6944490.3215103382</v>
      </c>
      <c r="G79" s="377">
        <v>2970078.2404088685</v>
      </c>
      <c r="H79" s="374">
        <v>420</v>
      </c>
      <c r="I79" s="375">
        <v>496</v>
      </c>
      <c r="J79" s="376">
        <v>180205.35375522252</v>
      </c>
      <c r="K79" s="377">
        <v>97504.689980209747</v>
      </c>
      <c r="L79" s="378"/>
      <c r="M79" s="374">
        <v>10643</v>
      </c>
      <c r="N79" s="379">
        <v>14118</v>
      </c>
      <c r="O79" s="376">
        <v>7124695.6752655609</v>
      </c>
      <c r="P79" s="380">
        <v>3067582.9303890783</v>
      </c>
      <c r="Q79" s="398">
        <v>0.43055634516975205</v>
      </c>
    </row>
    <row r="80" spans="1:17" s="266" customFormat="1" ht="19.149999999999999" customHeight="1" x14ac:dyDescent="0.25">
      <c r="A80" s="275"/>
      <c r="B80" s="807" t="s">
        <v>183</v>
      </c>
      <c r="C80" s="877" t="s">
        <v>9</v>
      </c>
      <c r="D80" s="374">
        <v>22792</v>
      </c>
      <c r="E80" s="375">
        <v>23173</v>
      </c>
      <c r="F80" s="376">
        <v>40095397.13588132</v>
      </c>
      <c r="G80" s="377">
        <v>40032157.906582199</v>
      </c>
      <c r="H80" s="374">
        <v>1842</v>
      </c>
      <c r="I80" s="375">
        <v>2156</v>
      </c>
      <c r="J80" s="376">
        <v>3465363.6905424353</v>
      </c>
      <c r="K80" s="377">
        <v>4017784.0590213975</v>
      </c>
      <c r="L80" s="378"/>
      <c r="M80" s="374">
        <v>24634</v>
      </c>
      <c r="N80" s="379">
        <v>25329</v>
      </c>
      <c r="O80" s="376">
        <v>43560760.826423757</v>
      </c>
      <c r="P80" s="380">
        <v>44049941.965603597</v>
      </c>
      <c r="Q80" s="398">
        <v>1.0112298575575638</v>
      </c>
    </row>
    <row r="81" spans="1:17" s="266" customFormat="1" ht="19.149999999999999" customHeight="1" x14ac:dyDescent="0.25">
      <c r="A81" s="275"/>
      <c r="B81" s="807" t="s">
        <v>184</v>
      </c>
      <c r="C81" s="87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344</v>
      </c>
    </row>
    <row r="82" spans="1:17" s="266" customFormat="1" ht="19.149999999999999" customHeight="1" x14ac:dyDescent="0.25">
      <c r="A82" s="275"/>
      <c r="B82" s="806" t="s">
        <v>185</v>
      </c>
      <c r="C82" s="87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344</v>
      </c>
    </row>
    <row r="83" spans="1:17" s="266" customFormat="1" ht="19.149999999999999" customHeight="1" x14ac:dyDescent="0.25">
      <c r="A83" s="275"/>
      <c r="B83" s="807" t="s">
        <v>186</v>
      </c>
      <c r="C83" s="877" t="s">
        <v>15</v>
      </c>
      <c r="D83" s="374">
        <v>2</v>
      </c>
      <c r="E83" s="375">
        <v>3</v>
      </c>
      <c r="F83" s="376">
        <v>2420</v>
      </c>
      <c r="G83" s="377">
        <v>10300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3</v>
      </c>
      <c r="O83" s="376">
        <v>2420</v>
      </c>
      <c r="P83" s="380">
        <v>10300</v>
      </c>
      <c r="Q83" s="398">
        <v>4.2561983471074383</v>
      </c>
    </row>
    <row r="84" spans="1:17" s="266" customFormat="1" ht="19.149999999999999" customHeight="1" x14ac:dyDescent="0.25">
      <c r="A84" s="275"/>
      <c r="B84" s="807" t="s">
        <v>187</v>
      </c>
      <c r="C84" s="877" t="s">
        <v>17</v>
      </c>
      <c r="D84" s="374">
        <v>97</v>
      </c>
      <c r="E84" s="375">
        <v>124</v>
      </c>
      <c r="F84" s="376">
        <v>207401.53989999997</v>
      </c>
      <c r="G84" s="377">
        <v>1059090.7002000001</v>
      </c>
      <c r="H84" s="374">
        <v>28</v>
      </c>
      <c r="I84" s="375">
        <v>14</v>
      </c>
      <c r="J84" s="376">
        <v>6768.2</v>
      </c>
      <c r="K84" s="377">
        <v>87588.14</v>
      </c>
      <c r="L84" s="378"/>
      <c r="M84" s="374">
        <v>125</v>
      </c>
      <c r="N84" s="379">
        <v>138</v>
      </c>
      <c r="O84" s="376">
        <v>214169.73989999999</v>
      </c>
      <c r="P84" s="380">
        <v>1146678.8402</v>
      </c>
      <c r="Q84" s="398">
        <v>5.3540656151303478</v>
      </c>
    </row>
    <row r="85" spans="1:17" s="266" customFormat="1" ht="19.149999999999999" customHeight="1" x14ac:dyDescent="0.25">
      <c r="A85" s="275"/>
      <c r="B85" s="806" t="s">
        <v>188</v>
      </c>
      <c r="C85" s="877" t="s">
        <v>19</v>
      </c>
      <c r="D85" s="374">
        <v>2178</v>
      </c>
      <c r="E85" s="375">
        <v>2366</v>
      </c>
      <c r="F85" s="376">
        <v>13042497.794908956</v>
      </c>
      <c r="G85" s="377">
        <v>15799754.341429301</v>
      </c>
      <c r="H85" s="374">
        <v>153</v>
      </c>
      <c r="I85" s="375">
        <v>188</v>
      </c>
      <c r="J85" s="376">
        <v>395700.84014416276</v>
      </c>
      <c r="K85" s="377">
        <v>296092.95977346657</v>
      </c>
      <c r="L85" s="378"/>
      <c r="M85" s="374">
        <v>2331</v>
      </c>
      <c r="N85" s="379">
        <v>2554</v>
      </c>
      <c r="O85" s="376">
        <v>13438198.635053119</v>
      </c>
      <c r="P85" s="380">
        <v>16095847.301202767</v>
      </c>
      <c r="Q85" s="398">
        <v>1.1977682231320241</v>
      </c>
    </row>
    <row r="86" spans="1:17" s="266" customFormat="1" ht="19.149999999999999" customHeight="1" x14ac:dyDescent="0.25">
      <c r="A86" s="275"/>
      <c r="B86" s="807" t="s">
        <v>189</v>
      </c>
      <c r="C86" s="877" t="s">
        <v>324</v>
      </c>
      <c r="D86" s="374">
        <v>3902</v>
      </c>
      <c r="E86" s="375">
        <v>3586</v>
      </c>
      <c r="F86" s="376">
        <v>15975009.86204299</v>
      </c>
      <c r="G86" s="377">
        <v>11606943.128345232</v>
      </c>
      <c r="H86" s="374">
        <v>145</v>
      </c>
      <c r="I86" s="375">
        <v>138</v>
      </c>
      <c r="J86" s="376">
        <v>355429.60092519649</v>
      </c>
      <c r="K86" s="377">
        <v>255511.59992119644</v>
      </c>
      <c r="L86" s="378"/>
      <c r="M86" s="374">
        <v>4047</v>
      </c>
      <c r="N86" s="379">
        <v>3724</v>
      </c>
      <c r="O86" s="376">
        <v>16330439.462968186</v>
      </c>
      <c r="P86" s="380">
        <v>11862454.728266429</v>
      </c>
      <c r="Q86" s="398">
        <v>0.72640143917537503</v>
      </c>
    </row>
    <row r="87" spans="1:17" s="266" customFormat="1" ht="19.149999999999999" customHeight="1" x14ac:dyDescent="0.25">
      <c r="A87" s="275"/>
      <c r="B87" s="807" t="s">
        <v>199</v>
      </c>
      <c r="C87" s="877" t="s">
        <v>325</v>
      </c>
      <c r="D87" s="374">
        <v>44593</v>
      </c>
      <c r="E87" s="375">
        <v>44419</v>
      </c>
      <c r="F87" s="376">
        <v>126398110.55005583</v>
      </c>
      <c r="G87" s="377">
        <v>131087205.06997758</v>
      </c>
      <c r="H87" s="374">
        <v>2457</v>
      </c>
      <c r="I87" s="375">
        <v>2435</v>
      </c>
      <c r="J87" s="376">
        <v>6002173.891275567</v>
      </c>
      <c r="K87" s="377">
        <v>6646229.8705412233</v>
      </c>
      <c r="L87" s="378"/>
      <c r="M87" s="374">
        <v>47050</v>
      </c>
      <c r="N87" s="379">
        <v>46854</v>
      </c>
      <c r="O87" s="376">
        <v>132400284.4413314</v>
      </c>
      <c r="P87" s="380">
        <v>137733434.9405188</v>
      </c>
      <c r="Q87" s="398">
        <v>1.0402805063576022</v>
      </c>
    </row>
    <row r="88" spans="1:17" s="266" customFormat="1" ht="19.149999999999999" customHeight="1" x14ac:dyDescent="0.25">
      <c r="A88" s="275"/>
      <c r="B88" s="806" t="s">
        <v>200</v>
      </c>
      <c r="C88" s="877" t="s">
        <v>326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344</v>
      </c>
    </row>
    <row r="89" spans="1:17" s="266" customFormat="1" ht="19.149999999999999" customHeight="1" x14ac:dyDescent="0.25">
      <c r="A89" s="275"/>
      <c r="B89" s="807" t="s">
        <v>201</v>
      </c>
      <c r="C89" s="877" t="s">
        <v>327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344</v>
      </c>
    </row>
    <row r="90" spans="1:17" s="266" customFormat="1" ht="19.149999999999999" customHeight="1" x14ac:dyDescent="0.25">
      <c r="A90" s="275"/>
      <c r="B90" s="807" t="s">
        <v>202</v>
      </c>
      <c r="C90" s="877" t="s">
        <v>328</v>
      </c>
      <c r="D90" s="374">
        <v>1057</v>
      </c>
      <c r="E90" s="375">
        <v>760</v>
      </c>
      <c r="F90" s="376">
        <v>2989342.2994000004</v>
      </c>
      <c r="G90" s="377">
        <v>2760165.966</v>
      </c>
      <c r="H90" s="374">
        <v>8</v>
      </c>
      <c r="I90" s="375">
        <v>10</v>
      </c>
      <c r="J90" s="376">
        <v>37376.449999999997</v>
      </c>
      <c r="K90" s="377">
        <v>44800.999951839432</v>
      </c>
      <c r="L90" s="378"/>
      <c r="M90" s="374">
        <v>1065</v>
      </c>
      <c r="N90" s="379">
        <v>770</v>
      </c>
      <c r="O90" s="376">
        <v>3026718.7494000006</v>
      </c>
      <c r="P90" s="380">
        <v>2804966.9659518395</v>
      </c>
      <c r="Q90" s="398">
        <v>0.92673525298902648</v>
      </c>
    </row>
    <row r="91" spans="1:17" s="266" customFormat="1" ht="19.149999999999999" customHeight="1" x14ac:dyDescent="0.25">
      <c r="A91" s="275"/>
      <c r="B91" s="806" t="s">
        <v>203</v>
      </c>
      <c r="C91" s="326" t="s">
        <v>31</v>
      </c>
      <c r="D91" s="374">
        <v>501</v>
      </c>
      <c r="E91" s="375">
        <v>685</v>
      </c>
      <c r="F91" s="381">
        <v>2076057.3093999999</v>
      </c>
      <c r="G91" s="382">
        <v>2489038.6593999998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501</v>
      </c>
      <c r="N91" s="379">
        <v>685</v>
      </c>
      <c r="O91" s="376">
        <v>2076057.3093999999</v>
      </c>
      <c r="P91" s="380">
        <v>2489038.6593999998</v>
      </c>
      <c r="Q91" s="398">
        <v>1.1989257946445395</v>
      </c>
    </row>
    <row r="92" spans="1:17" s="266" customFormat="1" ht="19.149999999999999" customHeight="1" x14ac:dyDescent="0.25">
      <c r="A92" s="275"/>
      <c r="B92" s="806" t="s">
        <v>204</v>
      </c>
      <c r="C92" s="326" t="s">
        <v>116</v>
      </c>
      <c r="D92" s="374">
        <v>26</v>
      </c>
      <c r="E92" s="375">
        <v>40</v>
      </c>
      <c r="F92" s="381">
        <v>74529.75</v>
      </c>
      <c r="G92" s="382">
        <v>185099.42580000003</v>
      </c>
      <c r="H92" s="374">
        <v>14</v>
      </c>
      <c r="I92" s="375">
        <v>12</v>
      </c>
      <c r="J92" s="383">
        <v>15912</v>
      </c>
      <c r="K92" s="377">
        <v>14667</v>
      </c>
      <c r="L92" s="378"/>
      <c r="M92" s="374">
        <v>40</v>
      </c>
      <c r="N92" s="379">
        <v>52</v>
      </c>
      <c r="O92" s="376">
        <v>90441.75</v>
      </c>
      <c r="P92" s="380">
        <v>199766.42580000003</v>
      </c>
      <c r="Q92" s="398">
        <v>2.2087854978480626</v>
      </c>
    </row>
    <row r="93" spans="1:17" s="266" customFormat="1" ht="19.149999999999999" customHeight="1" x14ac:dyDescent="0.25">
      <c r="A93" s="275"/>
      <c r="B93" s="807" t="s">
        <v>205</v>
      </c>
      <c r="C93" s="326" t="s">
        <v>196</v>
      </c>
      <c r="D93" s="374">
        <v>172</v>
      </c>
      <c r="E93" s="375">
        <v>154</v>
      </c>
      <c r="F93" s="381">
        <v>238520.71000000002</v>
      </c>
      <c r="G93" s="382">
        <v>106100.87</v>
      </c>
      <c r="H93" s="374">
        <v>1</v>
      </c>
      <c r="I93" s="375">
        <v>5</v>
      </c>
      <c r="J93" s="383">
        <v>579</v>
      </c>
      <c r="K93" s="377">
        <v>1042</v>
      </c>
      <c r="L93" s="378"/>
      <c r="M93" s="374">
        <v>173</v>
      </c>
      <c r="N93" s="379">
        <v>159</v>
      </c>
      <c r="O93" s="376">
        <v>239099.71000000002</v>
      </c>
      <c r="P93" s="380">
        <v>107142.87</v>
      </c>
      <c r="Q93" s="398">
        <v>0.44810957738091772</v>
      </c>
    </row>
    <row r="94" spans="1:17" s="266" customFormat="1" ht="19.149999999999999" customHeight="1" x14ac:dyDescent="0.25">
      <c r="A94" s="275"/>
      <c r="B94" s="807" t="s">
        <v>206</v>
      </c>
      <c r="C94" s="326" t="s">
        <v>37</v>
      </c>
      <c r="D94" s="374">
        <v>1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0</v>
      </c>
      <c r="O94" s="376">
        <v>0</v>
      </c>
      <c r="P94" s="380">
        <v>0</v>
      </c>
      <c r="Q94" s="398" t="s">
        <v>344</v>
      </c>
    </row>
    <row r="95" spans="1:17" s="266" customFormat="1" ht="19.149999999999999" customHeight="1" x14ac:dyDescent="0.25">
      <c r="A95" s="275"/>
      <c r="B95" s="806" t="s">
        <v>207</v>
      </c>
      <c r="C95" s="326" t="s">
        <v>39</v>
      </c>
      <c r="D95" s="374">
        <v>9</v>
      </c>
      <c r="E95" s="375">
        <v>117</v>
      </c>
      <c r="F95" s="381">
        <v>5886.2</v>
      </c>
      <c r="G95" s="382">
        <v>22846.610000000008</v>
      </c>
      <c r="H95" s="374">
        <v>0</v>
      </c>
      <c r="I95" s="375">
        <v>18</v>
      </c>
      <c r="J95" s="383">
        <v>0</v>
      </c>
      <c r="K95" s="377">
        <v>6286.1399999999994</v>
      </c>
      <c r="L95" s="378"/>
      <c r="M95" s="374">
        <v>9</v>
      </c>
      <c r="N95" s="379">
        <v>135</v>
      </c>
      <c r="O95" s="376">
        <v>5886.2</v>
      </c>
      <c r="P95" s="380">
        <v>29132.750000000007</v>
      </c>
      <c r="Q95" s="398">
        <v>4.9493306377629045</v>
      </c>
    </row>
    <row r="96" spans="1:17" s="266" customFormat="1" ht="19.149999999999999" customHeight="1" x14ac:dyDescent="0.25">
      <c r="A96" s="275"/>
      <c r="B96" s="1082" t="s">
        <v>249</v>
      </c>
      <c r="C96" s="1082"/>
      <c r="D96" s="384">
        <v>101156</v>
      </c>
      <c r="E96" s="385">
        <v>104290</v>
      </c>
      <c r="F96" s="377">
        <v>227273538.08744007</v>
      </c>
      <c r="G96" s="651">
        <v>226348867.67798504</v>
      </c>
      <c r="H96" s="384">
        <v>6706</v>
      </c>
      <c r="I96" s="385">
        <v>7484</v>
      </c>
      <c r="J96" s="377">
        <v>11752358.746748425</v>
      </c>
      <c r="K96" s="651">
        <v>13112457.158595212</v>
      </c>
      <c r="L96" s="387"/>
      <c r="M96" s="384">
        <v>107862</v>
      </c>
      <c r="N96" s="388">
        <v>111774</v>
      </c>
      <c r="O96" s="377">
        <v>239025896.83418849</v>
      </c>
      <c r="P96" s="389">
        <v>239461324.83658022</v>
      </c>
      <c r="Q96" s="683">
        <v>1.001821677099255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5" t="s">
        <v>103</v>
      </c>
      <c r="C98" s="328" t="s">
        <v>41</v>
      </c>
      <c r="D98" s="374">
        <v>6274</v>
      </c>
      <c r="E98" s="375">
        <v>7417</v>
      </c>
      <c r="F98" s="383">
        <v>32878496.606499977</v>
      </c>
      <c r="G98" s="377">
        <v>42653692.350217611</v>
      </c>
      <c r="H98" s="374">
        <v>474</v>
      </c>
      <c r="I98" s="375">
        <v>448</v>
      </c>
      <c r="J98" s="383">
        <v>2385900.1025899998</v>
      </c>
      <c r="K98" s="383">
        <v>2377733.2649000012</v>
      </c>
      <c r="L98" s="391"/>
      <c r="M98" s="374">
        <v>6748</v>
      </c>
      <c r="N98" s="379">
        <v>7865</v>
      </c>
      <c r="O98" s="376">
        <v>35264396.70908998</v>
      </c>
      <c r="P98" s="380">
        <v>45031425.61511761</v>
      </c>
      <c r="Q98" s="398">
        <v>1.2769657166291468</v>
      </c>
    </row>
    <row r="99" spans="1:17" s="266" customFormat="1" ht="19.149999999999999" customHeight="1" x14ac:dyDescent="0.25">
      <c r="A99" s="275"/>
      <c r="B99" s="805" t="s">
        <v>329</v>
      </c>
      <c r="C99" s="328" t="s">
        <v>330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344</v>
      </c>
    </row>
    <row r="100" spans="1:17" s="266" customFormat="1" ht="19.149999999999999" customHeight="1" x14ac:dyDescent="0.25">
      <c r="A100" s="275"/>
      <c r="B100" s="805" t="s">
        <v>101</v>
      </c>
      <c r="C100" s="328" t="s">
        <v>42</v>
      </c>
      <c r="D100" s="374">
        <v>49</v>
      </c>
      <c r="E100" s="375">
        <v>63</v>
      </c>
      <c r="F100" s="383">
        <v>115404.90000000001</v>
      </c>
      <c r="G100" s="650">
        <v>82549.200000000012</v>
      </c>
      <c r="H100" s="374">
        <v>3</v>
      </c>
      <c r="I100" s="375">
        <v>3</v>
      </c>
      <c r="J100" s="383">
        <v>12002.759999999998</v>
      </c>
      <c r="K100" s="383">
        <v>15464.159999999998</v>
      </c>
      <c r="L100" s="391"/>
      <c r="M100" s="374">
        <v>52</v>
      </c>
      <c r="N100" s="379">
        <v>66</v>
      </c>
      <c r="O100" s="376">
        <v>127407.66</v>
      </c>
      <c r="P100" s="380">
        <v>98013.360000000015</v>
      </c>
      <c r="Q100" s="398">
        <v>0.76928938181581874</v>
      </c>
    </row>
    <row r="101" spans="1:17" s="266" customFormat="1" ht="19.149999999999999" customHeight="1" x14ac:dyDescent="0.25">
      <c r="A101" s="275"/>
      <c r="B101" s="805" t="s">
        <v>102</v>
      </c>
      <c r="C101" s="329" t="s">
        <v>83</v>
      </c>
      <c r="D101" s="374">
        <v>2398</v>
      </c>
      <c r="E101" s="375">
        <v>2483</v>
      </c>
      <c r="F101" s="383">
        <v>2555124.491367721</v>
      </c>
      <c r="G101" s="650">
        <v>2337432.4400400007</v>
      </c>
      <c r="H101" s="374">
        <v>432</v>
      </c>
      <c r="I101" s="375">
        <v>484</v>
      </c>
      <c r="J101" s="383">
        <v>547243.13741999958</v>
      </c>
      <c r="K101" s="383">
        <v>572595.40795000002</v>
      </c>
      <c r="L101" s="391"/>
      <c r="M101" s="374">
        <v>2830</v>
      </c>
      <c r="N101" s="379">
        <v>2967</v>
      </c>
      <c r="O101" s="376">
        <v>3102367.6287877206</v>
      </c>
      <c r="P101" s="380">
        <v>2910027.8479900006</v>
      </c>
      <c r="Q101" s="398">
        <v>0.93800226026956113</v>
      </c>
    </row>
    <row r="102" spans="1:17" s="266" customFormat="1" ht="19.149999999999999" customHeight="1" x14ac:dyDescent="0.25">
      <c r="A102" s="275"/>
      <c r="B102" s="805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344</v>
      </c>
    </row>
    <row r="103" spans="1:17" s="266" customFormat="1" ht="19.149999999999999" customHeight="1" x14ac:dyDescent="0.25">
      <c r="A103" s="275"/>
      <c r="B103" s="1082" t="s">
        <v>250</v>
      </c>
      <c r="C103" s="1082"/>
      <c r="D103" s="374">
        <v>8721</v>
      </c>
      <c r="E103" s="393">
        <v>9963</v>
      </c>
      <c r="F103" s="377">
        <v>35549025.997867696</v>
      </c>
      <c r="G103" s="651">
        <v>45073673.990257613</v>
      </c>
      <c r="H103" s="374">
        <v>909</v>
      </c>
      <c r="I103" s="393">
        <v>935</v>
      </c>
      <c r="J103" s="377">
        <v>2945146.0000099991</v>
      </c>
      <c r="K103" s="651">
        <v>2965792.8328500013</v>
      </c>
      <c r="L103" s="391"/>
      <c r="M103" s="374">
        <v>9630</v>
      </c>
      <c r="N103" s="394">
        <v>10898</v>
      </c>
      <c r="O103" s="377">
        <v>38494171.997877695</v>
      </c>
      <c r="P103" s="389">
        <v>48039466.823107608</v>
      </c>
      <c r="Q103" s="683">
        <v>1.2479672721822974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912" t="s">
        <v>198</v>
      </c>
      <c r="C105" s="912"/>
      <c r="D105" s="384">
        <f t="shared" ref="D105:K105" si="0">SUM(D96+D103)</f>
        <v>109877</v>
      </c>
      <c r="E105" s="385">
        <f t="shared" si="0"/>
        <v>114253</v>
      </c>
      <c r="F105" s="377">
        <f t="shared" si="0"/>
        <v>262822564.08530778</v>
      </c>
      <c r="G105" s="651">
        <f t="shared" si="0"/>
        <v>271422541.66824263</v>
      </c>
      <c r="H105" s="384">
        <f t="shared" si="0"/>
        <v>7615</v>
      </c>
      <c r="I105" s="385">
        <f t="shared" si="0"/>
        <v>8419</v>
      </c>
      <c r="J105" s="377">
        <f t="shared" si="0"/>
        <v>14697504.746758424</v>
      </c>
      <c r="K105" s="651">
        <f t="shared" si="0"/>
        <v>16078249.991445214</v>
      </c>
      <c r="L105" s="395"/>
      <c r="M105" s="670">
        <f>SUM(M96+M103)</f>
        <v>117492</v>
      </c>
      <c r="N105" s="388">
        <f>SUM(N96+N103)</f>
        <v>122672</v>
      </c>
      <c r="O105" s="650">
        <f>SUM(O96+O103)</f>
        <v>277520068.83206618</v>
      </c>
      <c r="P105" s="389">
        <f>SUM(P96+P103)</f>
        <v>287500791.65968782</v>
      </c>
      <c r="Q105" s="683">
        <f>IF(O105=0,"",P105/O105)</f>
        <v>1.0359639678298769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 t="e">
        <f>SUM(P123)/O123</f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f>SUM(F127+#REF!+J127+#REF!)</f>
        <v>#REF!</v>
      </c>
      <c r="P127" s="296" t="e">
        <f>SUM(G127+#REF!+K127+#REF!)</f>
        <v>#REF!</v>
      </c>
      <c r="Q127" s="295" t="e">
        <f>SUM(P127)/O127</f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13" t="s">
        <v>279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</row>
    <row r="5" spans="1:21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93" t="s">
        <v>278</v>
      </c>
      <c r="C7" s="1093"/>
      <c r="D7" s="1093"/>
      <c r="E7" s="106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8" t="s">
        <v>180</v>
      </c>
      <c r="S7" s="1078"/>
    </row>
    <row r="8" spans="1:21" s="269" customFormat="1" ht="18.600000000000001" customHeight="1" x14ac:dyDescent="0.25">
      <c r="A8" s="916"/>
      <c r="B8" s="1079" t="s">
        <v>84</v>
      </c>
      <c r="C8" s="920" t="s">
        <v>211</v>
      </c>
      <c r="D8" s="923" t="s">
        <v>81</v>
      </c>
      <c r="E8" s="924"/>
      <c r="F8" s="924"/>
      <c r="G8" s="924"/>
      <c r="H8" s="302"/>
      <c r="I8" s="923" t="s">
        <v>52</v>
      </c>
      <c r="J8" s="924"/>
      <c r="K8" s="924"/>
      <c r="L8" s="924"/>
      <c r="M8" s="928"/>
      <c r="N8" s="303"/>
      <c r="O8" s="925" t="s">
        <v>208</v>
      </c>
      <c r="P8" s="926"/>
      <c r="Q8" s="926"/>
      <c r="R8" s="926"/>
      <c r="S8" s="927"/>
    </row>
    <row r="9" spans="1:21" s="269" customFormat="1" ht="18" customHeight="1" x14ac:dyDescent="0.25">
      <c r="A9" s="916"/>
      <c r="B9" s="1080"/>
      <c r="C9" s="921"/>
      <c r="D9" s="934" t="s">
        <v>197</v>
      </c>
      <c r="E9" s="935"/>
      <c r="F9" s="908" t="s">
        <v>3</v>
      </c>
      <c r="G9" s="909"/>
      <c r="H9" s="1091" t="s">
        <v>341</v>
      </c>
      <c r="I9" s="908" t="s">
        <v>197</v>
      </c>
      <c r="J9" s="909"/>
      <c r="K9" s="1084" t="s">
        <v>3</v>
      </c>
      <c r="L9" s="1085"/>
      <c r="M9" s="1091" t="s">
        <v>341</v>
      </c>
      <c r="N9" s="396"/>
      <c r="O9" s="934" t="s">
        <v>209</v>
      </c>
      <c r="P9" s="935"/>
      <c r="Q9" s="1084" t="s">
        <v>276</v>
      </c>
      <c r="R9" s="1085"/>
      <c r="S9" s="929" t="s">
        <v>341</v>
      </c>
    </row>
    <row r="10" spans="1:21" s="269" customFormat="1" ht="16.149999999999999" customHeight="1" x14ac:dyDescent="0.25">
      <c r="A10" s="290"/>
      <c r="B10" s="1081"/>
      <c r="C10" s="922"/>
      <c r="D10" s="764" t="s">
        <v>342</v>
      </c>
      <c r="E10" s="764" t="s">
        <v>343</v>
      </c>
      <c r="F10" s="354" t="s">
        <v>342</v>
      </c>
      <c r="G10" s="354" t="s">
        <v>343</v>
      </c>
      <c r="H10" s="1092"/>
      <c r="I10" s="372" t="s">
        <v>342</v>
      </c>
      <c r="J10" s="372" t="s">
        <v>343</v>
      </c>
      <c r="K10" s="354" t="s">
        <v>342</v>
      </c>
      <c r="L10" s="354" t="s">
        <v>343</v>
      </c>
      <c r="M10" s="1092"/>
      <c r="N10" s="355"/>
      <c r="O10" s="768" t="s">
        <v>342</v>
      </c>
      <c r="P10" s="769" t="s">
        <v>343</v>
      </c>
      <c r="Q10" s="354" t="s">
        <v>342</v>
      </c>
      <c r="R10" s="373" t="s">
        <v>343</v>
      </c>
      <c r="S10" s="930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3991</v>
      </c>
      <c r="E12" s="375">
        <v>4369</v>
      </c>
      <c r="F12" s="754">
        <v>8610081.2000000011</v>
      </c>
      <c r="G12" s="375">
        <v>8666212.6799999997</v>
      </c>
      <c r="H12" s="684">
        <v>1.0065192741736277</v>
      </c>
      <c r="I12" s="754">
        <v>508</v>
      </c>
      <c r="J12" s="375">
        <v>740</v>
      </c>
      <c r="K12" s="754">
        <v>844231.28</v>
      </c>
      <c r="L12" s="375">
        <v>1384245.81</v>
      </c>
      <c r="M12" s="684">
        <v>1.6396523592444952</v>
      </c>
      <c r="N12" s="378"/>
      <c r="O12" s="374">
        <v>4499</v>
      </c>
      <c r="P12" s="379">
        <v>5109</v>
      </c>
      <c r="Q12" s="376">
        <v>9454312.4800000004</v>
      </c>
      <c r="R12" s="380">
        <v>10050458.49</v>
      </c>
      <c r="S12" s="398">
        <v>1.0630554586873566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4">
        <v>17022</v>
      </c>
      <c r="E13" s="375">
        <v>16541</v>
      </c>
      <c r="F13" s="754">
        <v>23481031.63970001</v>
      </c>
      <c r="G13" s="375">
        <v>22233919.033700012</v>
      </c>
      <c r="H13" s="684">
        <v>0.94688850877013975</v>
      </c>
      <c r="I13" s="754">
        <v>761</v>
      </c>
      <c r="J13" s="375">
        <v>627</v>
      </c>
      <c r="K13" s="754">
        <v>879446</v>
      </c>
      <c r="L13" s="375">
        <v>723921</v>
      </c>
      <c r="M13" s="684">
        <v>0.82315571393809284</v>
      </c>
      <c r="N13" s="378"/>
      <c r="O13" s="374">
        <v>17783</v>
      </c>
      <c r="P13" s="379">
        <v>17168</v>
      </c>
      <c r="Q13" s="376">
        <v>24360477.63970001</v>
      </c>
      <c r="R13" s="380">
        <v>22957840.033700012</v>
      </c>
      <c r="S13" s="398">
        <v>0.94242158849487678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3243</v>
      </c>
      <c r="E14" s="375">
        <v>2819</v>
      </c>
      <c r="F14" s="754">
        <v>8714945.75</v>
      </c>
      <c r="G14" s="375">
        <v>8139544.2800000003</v>
      </c>
      <c r="H14" s="684">
        <v>0.9339753239427796</v>
      </c>
      <c r="I14" s="754">
        <v>88</v>
      </c>
      <c r="J14" s="375">
        <v>121</v>
      </c>
      <c r="K14" s="754">
        <v>266388.45</v>
      </c>
      <c r="L14" s="375">
        <v>414300.28</v>
      </c>
      <c r="M14" s="684">
        <v>1.5552486603679703</v>
      </c>
      <c r="N14" s="378"/>
      <c r="O14" s="374">
        <v>3331</v>
      </c>
      <c r="P14" s="379">
        <v>2940</v>
      </c>
      <c r="Q14" s="376">
        <v>8981334.1999999993</v>
      </c>
      <c r="R14" s="380">
        <v>8553844.5600000005</v>
      </c>
      <c r="S14" s="398">
        <v>0.95240243481864884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74</v>
      </c>
      <c r="E15" s="375">
        <v>3035</v>
      </c>
      <c r="F15" s="754">
        <v>157650</v>
      </c>
      <c r="G15" s="375">
        <v>4329212.5500000017</v>
      </c>
      <c r="H15" s="684">
        <v>27.460910561370135</v>
      </c>
      <c r="I15" s="754">
        <v>0</v>
      </c>
      <c r="J15" s="375">
        <v>0</v>
      </c>
      <c r="K15" s="754">
        <v>0</v>
      </c>
      <c r="L15" s="375">
        <v>0</v>
      </c>
      <c r="M15" s="684" t="s">
        <v>344</v>
      </c>
      <c r="N15" s="378"/>
      <c r="O15" s="374">
        <v>74</v>
      </c>
      <c r="P15" s="379">
        <v>3035</v>
      </c>
      <c r="Q15" s="376">
        <v>157650</v>
      </c>
      <c r="R15" s="380">
        <v>4329212.5500000017</v>
      </c>
      <c r="S15" s="398">
        <v>27.460910561370135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7304</v>
      </c>
      <c r="E16" s="375">
        <v>7601</v>
      </c>
      <c r="F16" s="754">
        <v>21024785.489999998</v>
      </c>
      <c r="G16" s="375">
        <v>22250816.619999997</v>
      </c>
      <c r="H16" s="684">
        <v>1.0583136094579009</v>
      </c>
      <c r="I16" s="754">
        <v>259</v>
      </c>
      <c r="J16" s="375">
        <v>380</v>
      </c>
      <c r="K16" s="754">
        <v>460169.8</v>
      </c>
      <c r="L16" s="375">
        <v>663956.49</v>
      </c>
      <c r="M16" s="684">
        <v>1.4428510736688935</v>
      </c>
      <c r="N16" s="378"/>
      <c r="O16" s="374">
        <v>7563</v>
      </c>
      <c r="P16" s="379">
        <v>7981</v>
      </c>
      <c r="Q16" s="376">
        <v>21484955.289999999</v>
      </c>
      <c r="R16" s="380">
        <v>22914773.109999996</v>
      </c>
      <c r="S16" s="398">
        <v>1.0665497228502725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14573</v>
      </c>
      <c r="E17" s="375">
        <v>15005</v>
      </c>
      <c r="F17" s="754">
        <v>26577159.275699999</v>
      </c>
      <c r="G17" s="375">
        <v>26725581.994699992</v>
      </c>
      <c r="H17" s="684">
        <v>1.0055845968133885</v>
      </c>
      <c r="I17" s="754">
        <v>1620</v>
      </c>
      <c r="J17" s="375">
        <v>1691</v>
      </c>
      <c r="K17" s="754">
        <v>2646552</v>
      </c>
      <c r="L17" s="375">
        <v>2819021</v>
      </c>
      <c r="M17" s="684">
        <v>1.0651674329467171</v>
      </c>
      <c r="N17" s="378"/>
      <c r="O17" s="374">
        <v>16193</v>
      </c>
      <c r="P17" s="379">
        <v>16696</v>
      </c>
      <c r="Q17" s="376">
        <v>29223711.275699999</v>
      </c>
      <c r="R17" s="380">
        <v>29544602.994699992</v>
      </c>
      <c r="S17" s="398">
        <v>1.0109805259151605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2845</v>
      </c>
      <c r="E18" s="375">
        <v>3369</v>
      </c>
      <c r="F18" s="754">
        <v>9259770.1100000013</v>
      </c>
      <c r="G18" s="375">
        <v>11249287.439999999</v>
      </c>
      <c r="H18" s="684">
        <v>1.2148560176295777</v>
      </c>
      <c r="I18" s="754">
        <v>0</v>
      </c>
      <c r="J18" s="375">
        <v>0</v>
      </c>
      <c r="K18" s="754">
        <v>0</v>
      </c>
      <c r="L18" s="375">
        <v>0</v>
      </c>
      <c r="M18" s="684" t="s">
        <v>344</v>
      </c>
      <c r="N18" s="378"/>
      <c r="O18" s="374">
        <v>2845</v>
      </c>
      <c r="P18" s="379">
        <v>3369</v>
      </c>
      <c r="Q18" s="376">
        <v>9259770.1100000013</v>
      </c>
      <c r="R18" s="380">
        <v>11249287.439999999</v>
      </c>
      <c r="S18" s="398">
        <v>1.2148560176295777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271</v>
      </c>
      <c r="E19" s="375">
        <v>363</v>
      </c>
      <c r="F19" s="754">
        <v>206670.56</v>
      </c>
      <c r="G19" s="375">
        <v>185574.27000000002</v>
      </c>
      <c r="H19" s="684">
        <v>0.89792310041643097</v>
      </c>
      <c r="I19" s="754">
        <v>139</v>
      </c>
      <c r="J19" s="375">
        <v>137</v>
      </c>
      <c r="K19" s="754">
        <v>130847.15000000001</v>
      </c>
      <c r="L19" s="375">
        <v>137983.24</v>
      </c>
      <c r="M19" s="684">
        <v>1.054537603608485</v>
      </c>
      <c r="N19" s="378"/>
      <c r="O19" s="374">
        <v>410</v>
      </c>
      <c r="P19" s="379">
        <v>500</v>
      </c>
      <c r="Q19" s="376">
        <v>337517.71</v>
      </c>
      <c r="R19" s="380">
        <v>323557.51</v>
      </c>
      <c r="S19" s="398">
        <v>0.95863861484483281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18213</v>
      </c>
      <c r="E20" s="375">
        <v>15774</v>
      </c>
      <c r="F20" s="754">
        <v>45940158.079999998</v>
      </c>
      <c r="G20" s="375">
        <v>41044219.469999999</v>
      </c>
      <c r="H20" s="684">
        <v>0.89342791112137154</v>
      </c>
      <c r="I20" s="754">
        <v>894</v>
      </c>
      <c r="J20" s="375">
        <v>1203</v>
      </c>
      <c r="K20" s="754">
        <v>2368192.29</v>
      </c>
      <c r="L20" s="375">
        <v>2721106.21</v>
      </c>
      <c r="M20" s="684">
        <v>1.1490224934395001</v>
      </c>
      <c r="N20" s="378"/>
      <c r="O20" s="374">
        <v>19107</v>
      </c>
      <c r="P20" s="379">
        <v>16977</v>
      </c>
      <c r="Q20" s="376">
        <v>48308350.369999997</v>
      </c>
      <c r="R20" s="380">
        <v>43765325.68</v>
      </c>
      <c r="S20" s="398">
        <v>0.90595777634292263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8591</v>
      </c>
      <c r="E21" s="375">
        <v>8728</v>
      </c>
      <c r="F21" s="754">
        <v>17031089.52</v>
      </c>
      <c r="G21" s="375">
        <v>18220964.873511426</v>
      </c>
      <c r="H21" s="684">
        <v>1.0698648992546325</v>
      </c>
      <c r="I21" s="754">
        <v>0</v>
      </c>
      <c r="J21" s="375">
        <v>0</v>
      </c>
      <c r="K21" s="754">
        <v>0</v>
      </c>
      <c r="L21" s="375">
        <v>0</v>
      </c>
      <c r="M21" s="684" t="s">
        <v>344</v>
      </c>
      <c r="N21" s="378"/>
      <c r="O21" s="374">
        <v>8591</v>
      </c>
      <c r="P21" s="379">
        <v>8728</v>
      </c>
      <c r="Q21" s="376">
        <v>17031089.52</v>
      </c>
      <c r="R21" s="380">
        <v>18220964.873511426</v>
      </c>
      <c r="S21" s="398">
        <v>1.0698648992546325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9158</v>
      </c>
      <c r="E22" s="375">
        <v>11366</v>
      </c>
      <c r="F22" s="754">
        <v>23350042.25204007</v>
      </c>
      <c r="G22" s="375">
        <v>20361315.84607362</v>
      </c>
      <c r="H22" s="684">
        <v>0.87200338338979544</v>
      </c>
      <c r="I22" s="754">
        <v>1703</v>
      </c>
      <c r="J22" s="375">
        <v>1835</v>
      </c>
      <c r="K22" s="754">
        <v>2820628.0467484253</v>
      </c>
      <c r="L22" s="375">
        <v>2624952.9085952099</v>
      </c>
      <c r="M22" s="684">
        <v>0.93062710328687737</v>
      </c>
      <c r="N22" s="378"/>
      <c r="O22" s="374">
        <v>10861</v>
      </c>
      <c r="P22" s="379">
        <v>13201</v>
      </c>
      <c r="Q22" s="376">
        <v>26170670.298788495</v>
      </c>
      <c r="R22" s="380">
        <v>22986268.754668832</v>
      </c>
      <c r="S22" s="398">
        <v>0.87832174309012345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6630</v>
      </c>
      <c r="E23" s="375">
        <v>5973</v>
      </c>
      <c r="F23" s="754">
        <v>15216914.450000001</v>
      </c>
      <c r="G23" s="375">
        <v>16099389.48</v>
      </c>
      <c r="H23" s="684">
        <v>1.0579930335351264</v>
      </c>
      <c r="I23" s="754">
        <v>144</v>
      </c>
      <c r="J23" s="375">
        <v>157</v>
      </c>
      <c r="K23" s="754">
        <v>259643.71000000002</v>
      </c>
      <c r="L23" s="375">
        <v>274215.67</v>
      </c>
      <c r="M23" s="684">
        <v>1.0561229078108612</v>
      </c>
      <c r="N23" s="378"/>
      <c r="O23" s="374">
        <v>6774</v>
      </c>
      <c r="P23" s="379">
        <v>6130</v>
      </c>
      <c r="Q23" s="376">
        <v>15476558.160000002</v>
      </c>
      <c r="R23" s="380">
        <v>16373605.15</v>
      </c>
      <c r="S23" s="398">
        <v>1.0579616592220398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3646</v>
      </c>
      <c r="E24" s="375">
        <v>3233</v>
      </c>
      <c r="F24" s="754">
        <v>7218549.6400000006</v>
      </c>
      <c r="G24" s="375">
        <v>7389211.5100000007</v>
      </c>
      <c r="H24" s="684">
        <v>1.0236421273678462</v>
      </c>
      <c r="I24" s="754">
        <v>590</v>
      </c>
      <c r="J24" s="375">
        <v>593</v>
      </c>
      <c r="K24" s="754">
        <v>1076260.02</v>
      </c>
      <c r="L24" s="375">
        <v>1348754.55</v>
      </c>
      <c r="M24" s="684">
        <v>1.253186520855806</v>
      </c>
      <c r="N24" s="378"/>
      <c r="O24" s="374">
        <v>4236</v>
      </c>
      <c r="P24" s="379">
        <v>3826</v>
      </c>
      <c r="Q24" s="376">
        <v>8294809.6600000001</v>
      </c>
      <c r="R24" s="380">
        <v>8737966.0600000005</v>
      </c>
      <c r="S24" s="398">
        <v>1.0534257467217156</v>
      </c>
    </row>
    <row r="25" spans="1:30" s="266" customFormat="1" ht="19.149999999999999" customHeight="1" x14ac:dyDescent="0.25">
      <c r="A25" s="275"/>
      <c r="B25" s="1087" t="s">
        <v>213</v>
      </c>
      <c r="C25" s="1087"/>
      <c r="D25" s="384">
        <v>95561</v>
      </c>
      <c r="E25" s="385">
        <v>98176</v>
      </c>
      <c r="F25" s="377">
        <v>206788847.96744007</v>
      </c>
      <c r="G25" s="386">
        <v>206895250.04798505</v>
      </c>
      <c r="H25" s="685">
        <v>1.0005145445781569</v>
      </c>
      <c r="I25" s="384">
        <v>6706</v>
      </c>
      <c r="J25" s="385">
        <v>7484</v>
      </c>
      <c r="K25" s="377">
        <v>11752358.746748425</v>
      </c>
      <c r="L25" s="386">
        <v>13112457.158595212</v>
      </c>
      <c r="M25" s="685">
        <v>1.1157298242127855</v>
      </c>
      <c r="N25" s="387"/>
      <c r="O25" s="384">
        <v>102267</v>
      </c>
      <c r="P25" s="388">
        <v>105660</v>
      </c>
      <c r="Q25" s="377">
        <v>218541206.71418849</v>
      </c>
      <c r="R25" s="389">
        <v>220007707.20658028</v>
      </c>
      <c r="S25" s="683">
        <v>1.0067104072245272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4">
        <v>463</v>
      </c>
      <c r="E27" s="375">
        <v>395</v>
      </c>
      <c r="F27" s="754">
        <v>1549329.94</v>
      </c>
      <c r="G27" s="375">
        <v>1312184.46</v>
      </c>
      <c r="H27" s="684">
        <v>0.84693674737867652</v>
      </c>
      <c r="I27" s="754">
        <v>0</v>
      </c>
      <c r="J27" s="375">
        <v>0</v>
      </c>
      <c r="K27" s="754">
        <v>0</v>
      </c>
      <c r="L27" s="375">
        <v>0</v>
      </c>
      <c r="M27" s="684" t="s">
        <v>344</v>
      </c>
      <c r="N27" s="391"/>
      <c r="O27" s="374">
        <v>463</v>
      </c>
      <c r="P27" s="379">
        <v>395</v>
      </c>
      <c r="Q27" s="376">
        <v>1549329.94</v>
      </c>
      <c r="R27" s="380">
        <v>1312184.46</v>
      </c>
      <c r="S27" s="398">
        <v>0.84693674737867652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599</v>
      </c>
      <c r="E28" s="375">
        <v>889</v>
      </c>
      <c r="F28" s="754">
        <v>3655930.87</v>
      </c>
      <c r="G28" s="375">
        <v>8270425.2400000002</v>
      </c>
      <c r="H28" s="684">
        <v>2.2621940988725533</v>
      </c>
      <c r="I28" s="754">
        <v>5</v>
      </c>
      <c r="J28" s="375">
        <v>10</v>
      </c>
      <c r="K28" s="754">
        <v>18568.95</v>
      </c>
      <c r="L28" s="375">
        <v>30156.49</v>
      </c>
      <c r="M28" s="684">
        <v>1.6240277452413843</v>
      </c>
      <c r="N28" s="391"/>
      <c r="O28" s="374">
        <v>604</v>
      </c>
      <c r="P28" s="379">
        <v>899</v>
      </c>
      <c r="Q28" s="376">
        <v>3674499.8200000003</v>
      </c>
      <c r="R28" s="380">
        <v>8300581.7300000004</v>
      </c>
      <c r="S28" s="398">
        <v>2.2589691486227914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2207</v>
      </c>
      <c r="E29" s="375">
        <v>2077</v>
      </c>
      <c r="F29" s="754">
        <v>12632063.249999991</v>
      </c>
      <c r="G29" s="375">
        <v>12211516.090000015</v>
      </c>
      <c r="H29" s="684">
        <v>0.96670795960430489</v>
      </c>
      <c r="I29" s="754">
        <v>0</v>
      </c>
      <c r="J29" s="375">
        <v>0</v>
      </c>
      <c r="K29" s="754">
        <v>0</v>
      </c>
      <c r="L29" s="375">
        <v>0</v>
      </c>
      <c r="M29" s="684" t="s">
        <v>344</v>
      </c>
      <c r="N29" s="391"/>
      <c r="O29" s="374">
        <v>2207</v>
      </c>
      <c r="P29" s="379">
        <v>2077</v>
      </c>
      <c r="Q29" s="376">
        <v>12632063.249999991</v>
      </c>
      <c r="R29" s="380">
        <v>12211516.090000015</v>
      </c>
      <c r="S29" s="398">
        <v>0.96670795960430489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998</v>
      </c>
      <c r="E30" s="375">
        <v>1029</v>
      </c>
      <c r="F30" s="754">
        <v>4737354.1899999967</v>
      </c>
      <c r="G30" s="375">
        <v>5601004.3900000006</v>
      </c>
      <c r="H30" s="684">
        <v>1.1823064447710219</v>
      </c>
      <c r="I30" s="754">
        <v>454</v>
      </c>
      <c r="J30" s="375">
        <v>484</v>
      </c>
      <c r="K30" s="754">
        <v>1178381.8799999997</v>
      </c>
      <c r="L30" s="375">
        <v>1314839.6300000011</v>
      </c>
      <c r="M30" s="684">
        <v>1.115800957496055</v>
      </c>
      <c r="N30" s="391"/>
      <c r="O30" s="374">
        <v>1452</v>
      </c>
      <c r="P30" s="379">
        <v>1513</v>
      </c>
      <c r="Q30" s="376">
        <v>5915736.0699999966</v>
      </c>
      <c r="R30" s="380">
        <v>6915844.0200000014</v>
      </c>
      <c r="S30" s="398">
        <v>1.1690589198310879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756</v>
      </c>
      <c r="E31" s="375">
        <v>864</v>
      </c>
      <c r="F31" s="754">
        <v>2470381.38</v>
      </c>
      <c r="G31" s="375">
        <v>2685552.84</v>
      </c>
      <c r="H31" s="684">
        <v>1.0871005026762306</v>
      </c>
      <c r="I31" s="754">
        <v>0</v>
      </c>
      <c r="J31" s="375">
        <v>0</v>
      </c>
      <c r="K31" s="754">
        <v>0</v>
      </c>
      <c r="L31" s="375">
        <v>0</v>
      </c>
      <c r="M31" s="684" t="s">
        <v>344</v>
      </c>
      <c r="N31" s="391"/>
      <c r="O31" s="374">
        <v>756</v>
      </c>
      <c r="P31" s="379">
        <v>864</v>
      </c>
      <c r="Q31" s="376">
        <v>2470381.38</v>
      </c>
      <c r="R31" s="380">
        <v>2685552.84</v>
      </c>
      <c r="S31" s="398">
        <v>1.0871005026762306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2082</v>
      </c>
      <c r="E32" s="375">
        <v>3049</v>
      </c>
      <c r="F32" s="754">
        <v>2137034.1199999992</v>
      </c>
      <c r="G32" s="375">
        <v>3886135.6677075988</v>
      </c>
      <c r="H32" s="684">
        <v>1.8184715121476864</v>
      </c>
      <c r="I32" s="754">
        <v>19</v>
      </c>
      <c r="J32" s="375">
        <v>64</v>
      </c>
      <c r="K32" s="754">
        <v>21097.690000000002</v>
      </c>
      <c r="L32" s="375">
        <v>41934.034800000001</v>
      </c>
      <c r="M32" s="684">
        <v>1.9876126154095541</v>
      </c>
      <c r="N32" s="391"/>
      <c r="O32" s="374">
        <v>2101</v>
      </c>
      <c r="P32" s="379">
        <v>3113</v>
      </c>
      <c r="Q32" s="376">
        <v>2158131.8099999991</v>
      </c>
      <c r="R32" s="380">
        <v>3928069.7025075988</v>
      </c>
      <c r="S32" s="398">
        <v>1.8201250193831304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1574</v>
      </c>
      <c r="E33" s="375">
        <v>1575</v>
      </c>
      <c r="F33" s="754">
        <v>8299500.8578677103</v>
      </c>
      <c r="G33" s="375">
        <v>11006757.70255</v>
      </c>
      <c r="H33" s="684">
        <v>1.3261951400506069</v>
      </c>
      <c r="I33" s="754">
        <v>431</v>
      </c>
      <c r="J33" s="375">
        <v>377</v>
      </c>
      <c r="K33" s="754">
        <v>1727097.4800099998</v>
      </c>
      <c r="L33" s="375">
        <v>1578862.67805</v>
      </c>
      <c r="M33" s="684">
        <v>0.91417114339189376</v>
      </c>
      <c r="N33" s="391"/>
      <c r="O33" s="374">
        <v>2005</v>
      </c>
      <c r="P33" s="379">
        <v>1952</v>
      </c>
      <c r="Q33" s="376">
        <v>10026598.337877709</v>
      </c>
      <c r="R33" s="380">
        <v>12585620.3806</v>
      </c>
      <c r="S33" s="398">
        <v>1.2552233525756202</v>
      </c>
    </row>
    <row r="34" spans="1:19" s="266" customFormat="1" ht="19.149999999999999" customHeight="1" x14ac:dyDescent="0.25">
      <c r="A34" s="275"/>
      <c r="B34" s="1087" t="s">
        <v>212</v>
      </c>
      <c r="C34" s="1087"/>
      <c r="D34" s="374">
        <v>8679</v>
      </c>
      <c r="E34" s="393">
        <v>9878</v>
      </c>
      <c r="F34" s="377">
        <v>35481594.607867695</v>
      </c>
      <c r="G34" s="386">
        <v>44973576.390257612</v>
      </c>
      <c r="H34" s="685">
        <v>1.2675184666104371</v>
      </c>
      <c r="I34" s="374">
        <v>909</v>
      </c>
      <c r="J34" s="393">
        <v>935</v>
      </c>
      <c r="K34" s="377">
        <v>2945146.0000099996</v>
      </c>
      <c r="L34" s="386">
        <v>2965792.8328500008</v>
      </c>
      <c r="M34" s="685">
        <v>1.0070104615662283</v>
      </c>
      <c r="N34" s="391"/>
      <c r="O34" s="374">
        <v>9588</v>
      </c>
      <c r="P34" s="394">
        <v>10813</v>
      </c>
      <c r="Q34" s="377">
        <v>38426740.607877694</v>
      </c>
      <c r="R34" s="389">
        <v>47939369.223107614</v>
      </c>
      <c r="S34" s="683">
        <v>1.2475523155164447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6" t="s">
        <v>214</v>
      </c>
      <c r="C36" s="1086"/>
      <c r="D36" s="384">
        <v>104240</v>
      </c>
      <c r="E36" s="385">
        <v>108054</v>
      </c>
      <c r="F36" s="377">
        <v>242270442.57530776</v>
      </c>
      <c r="G36" s="386">
        <v>251868826.43824267</v>
      </c>
      <c r="H36" s="685">
        <v>1.0396184683567058</v>
      </c>
      <c r="I36" s="384">
        <v>7615</v>
      </c>
      <c r="J36" s="385">
        <v>8419</v>
      </c>
      <c r="K36" s="377">
        <v>14697504.746758424</v>
      </c>
      <c r="L36" s="386">
        <v>16078249.991445214</v>
      </c>
      <c r="M36" s="685">
        <v>1.0939441945063033</v>
      </c>
      <c r="N36" s="395"/>
      <c r="O36" s="670">
        <v>111855</v>
      </c>
      <c r="P36" s="388">
        <v>116473</v>
      </c>
      <c r="Q36" s="650">
        <v>256967947.32206619</v>
      </c>
      <c r="R36" s="389">
        <v>267947076.42968789</v>
      </c>
      <c r="S36" s="683">
        <v>1.0427256754083076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913" t="s">
        <v>302</v>
      </c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/>
    </row>
    <row r="39" spans="1:19" s="266" customFormat="1" ht="19.149999999999999" customHeight="1" x14ac:dyDescent="0.25">
      <c r="A39" s="275"/>
      <c r="B39" s="1079" t="s">
        <v>84</v>
      </c>
      <c r="C39" s="920" t="s">
        <v>211</v>
      </c>
      <c r="D39" s="923" t="s">
        <v>81</v>
      </c>
      <c r="E39" s="924"/>
      <c r="F39" s="924"/>
      <c r="G39" s="924"/>
      <c r="H39" s="302"/>
      <c r="I39" s="923"/>
      <c r="J39" s="924"/>
      <c r="K39" s="924"/>
      <c r="L39" s="924"/>
      <c r="M39" s="928"/>
      <c r="N39" s="303"/>
      <c r="O39" s="925" t="s">
        <v>210</v>
      </c>
      <c r="P39" s="926"/>
      <c r="Q39" s="926"/>
      <c r="R39" s="926"/>
      <c r="S39" s="927"/>
    </row>
    <row r="40" spans="1:19" s="266" customFormat="1" ht="19.149999999999999" customHeight="1" x14ac:dyDescent="0.25">
      <c r="A40" s="275"/>
      <c r="B40" s="1080"/>
      <c r="C40" s="921"/>
      <c r="D40" s="934" t="s">
        <v>197</v>
      </c>
      <c r="E40" s="935"/>
      <c r="F40" s="908" t="s">
        <v>3</v>
      </c>
      <c r="G40" s="1088"/>
      <c r="H40" s="1091" t="s">
        <v>341</v>
      </c>
      <c r="I40" s="1074"/>
      <c r="J40" s="1083"/>
      <c r="K40" s="1083"/>
      <c r="L40" s="1083"/>
      <c r="M40" s="437"/>
      <c r="N40" s="396"/>
      <c r="O40" s="934" t="s">
        <v>209</v>
      </c>
      <c r="P40" s="935"/>
      <c r="Q40" s="908" t="s">
        <v>276</v>
      </c>
      <c r="R40" s="909"/>
      <c r="S40" s="929" t="s">
        <v>341</v>
      </c>
    </row>
    <row r="41" spans="1:19" s="266" customFormat="1" ht="19.149999999999999" customHeight="1" x14ac:dyDescent="0.25">
      <c r="A41" s="275"/>
      <c r="B41" s="1081"/>
      <c r="C41" s="922"/>
      <c r="D41" s="372" t="s">
        <v>342</v>
      </c>
      <c r="E41" s="372" t="s">
        <v>343</v>
      </c>
      <c r="F41" s="354" t="s">
        <v>342</v>
      </c>
      <c r="G41" s="283" t="s">
        <v>343</v>
      </c>
      <c r="H41" s="1092"/>
      <c r="I41" s="411"/>
      <c r="J41" s="412"/>
      <c r="K41" s="347"/>
      <c r="L41" s="347"/>
      <c r="M41" s="409"/>
      <c r="N41" s="409"/>
      <c r="O41" s="372" t="s">
        <v>342</v>
      </c>
      <c r="P41" s="770" t="s">
        <v>343</v>
      </c>
      <c r="Q41" s="354" t="s">
        <v>342</v>
      </c>
      <c r="R41" s="373" t="s">
        <v>343</v>
      </c>
      <c r="S41" s="930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159</v>
      </c>
      <c r="E43" s="375">
        <v>278</v>
      </c>
      <c r="F43" s="754">
        <v>292734.19</v>
      </c>
      <c r="G43" s="375">
        <v>810387.66999999993</v>
      </c>
      <c r="H43" s="684">
        <v>2.7683396667809794</v>
      </c>
      <c r="I43" s="415"/>
      <c r="J43" s="416"/>
      <c r="K43" s="391"/>
      <c r="L43" s="391"/>
      <c r="M43" s="395"/>
      <c r="N43" s="410"/>
      <c r="O43" s="374">
        <v>159</v>
      </c>
      <c r="P43" s="379">
        <v>278</v>
      </c>
      <c r="Q43" s="376">
        <v>292734.19</v>
      </c>
      <c r="R43" s="380">
        <v>810387.66999999993</v>
      </c>
      <c r="S43" s="398">
        <v>2.7683396667809794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476</v>
      </c>
      <c r="E44" s="375">
        <v>767</v>
      </c>
      <c r="F44" s="754">
        <v>790162.73</v>
      </c>
      <c r="G44" s="375">
        <v>1686731.45</v>
      </c>
      <c r="H44" s="684">
        <v>2.1346633876290269</v>
      </c>
      <c r="I44" s="415"/>
      <c r="J44" s="416"/>
      <c r="K44" s="391"/>
      <c r="L44" s="391"/>
      <c r="M44" s="395"/>
      <c r="N44" s="410"/>
      <c r="O44" s="374">
        <v>476</v>
      </c>
      <c r="P44" s="379">
        <v>767</v>
      </c>
      <c r="Q44" s="376">
        <v>790162.73</v>
      </c>
      <c r="R44" s="380">
        <v>1686731.45</v>
      </c>
      <c r="S44" s="398">
        <v>2.1346633876290269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1058</v>
      </c>
      <c r="E45" s="375">
        <v>1038</v>
      </c>
      <c r="F45" s="754">
        <v>2721378.22</v>
      </c>
      <c r="G45" s="375">
        <v>2813056</v>
      </c>
      <c r="H45" s="684">
        <v>1.033687996518176</v>
      </c>
      <c r="I45" s="415"/>
      <c r="J45" s="416"/>
      <c r="K45" s="391"/>
      <c r="L45" s="391"/>
      <c r="M45" s="395"/>
      <c r="N45" s="410"/>
      <c r="O45" s="374">
        <v>1058</v>
      </c>
      <c r="P45" s="379">
        <v>1038</v>
      </c>
      <c r="Q45" s="376">
        <v>2721378.22</v>
      </c>
      <c r="R45" s="380">
        <v>2813056</v>
      </c>
      <c r="S45" s="398">
        <v>1.033687996518176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968</v>
      </c>
      <c r="E46" s="375">
        <v>758</v>
      </c>
      <c r="F46" s="754">
        <v>2373343.4899999998</v>
      </c>
      <c r="G46" s="375">
        <v>1818286.04</v>
      </c>
      <c r="H46" s="684">
        <v>0.76612847978444121</v>
      </c>
      <c r="I46" s="415"/>
      <c r="J46" s="416"/>
      <c r="K46" s="391"/>
      <c r="L46" s="391"/>
      <c r="M46" s="395"/>
      <c r="N46" s="410"/>
      <c r="O46" s="374">
        <v>968</v>
      </c>
      <c r="P46" s="379">
        <v>758</v>
      </c>
      <c r="Q46" s="376">
        <v>2373343.4899999998</v>
      </c>
      <c r="R46" s="380">
        <v>1818286.04</v>
      </c>
      <c r="S46" s="398">
        <v>0.76612847978444121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723</v>
      </c>
      <c r="E47" s="375">
        <v>1042</v>
      </c>
      <c r="F47" s="754">
        <v>1145667.02</v>
      </c>
      <c r="G47" s="375">
        <v>2035346.95</v>
      </c>
      <c r="H47" s="684">
        <v>1.776560653722929</v>
      </c>
      <c r="I47" s="415"/>
      <c r="J47" s="416"/>
      <c r="K47" s="391"/>
      <c r="L47" s="391"/>
      <c r="M47" s="395"/>
      <c r="N47" s="410"/>
      <c r="O47" s="374">
        <v>723</v>
      </c>
      <c r="P47" s="379">
        <v>1042</v>
      </c>
      <c r="Q47" s="376">
        <v>1145667.02</v>
      </c>
      <c r="R47" s="380">
        <v>2035346.95</v>
      </c>
      <c r="S47" s="398">
        <v>1.776560653722929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317</v>
      </c>
      <c r="E48" s="375">
        <v>372</v>
      </c>
      <c r="F48" s="754">
        <v>670195.69999999995</v>
      </c>
      <c r="G48" s="375">
        <v>703947.54</v>
      </c>
      <c r="H48" s="684">
        <v>1.0503611706252369</v>
      </c>
      <c r="I48" s="415"/>
      <c r="J48" s="416"/>
      <c r="K48" s="391"/>
      <c r="L48" s="391"/>
      <c r="M48" s="395"/>
      <c r="N48" s="410"/>
      <c r="O48" s="374">
        <v>317</v>
      </c>
      <c r="P48" s="379">
        <v>372</v>
      </c>
      <c r="Q48" s="376">
        <v>670195.69999999995</v>
      </c>
      <c r="R48" s="380">
        <v>703947.54</v>
      </c>
      <c r="S48" s="398">
        <v>1.0503611706252369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1936</v>
      </c>
      <c r="E49" s="375">
        <v>1859</v>
      </c>
      <c r="F49" s="754">
        <v>12558640.16</v>
      </c>
      <c r="G49" s="375">
        <v>9585861.9800000004</v>
      </c>
      <c r="H49" s="684">
        <v>0.76328821097458699</v>
      </c>
      <c r="I49" s="415"/>
      <c r="J49" s="416"/>
      <c r="K49" s="391"/>
      <c r="L49" s="391"/>
      <c r="M49" s="395"/>
      <c r="N49" s="410"/>
      <c r="O49" s="374">
        <v>1936</v>
      </c>
      <c r="P49" s="379">
        <v>1859</v>
      </c>
      <c r="Q49" s="376">
        <v>12558640.16</v>
      </c>
      <c r="R49" s="380">
        <v>9585861.9800000004</v>
      </c>
      <c r="S49" s="398">
        <v>0.76328821097458699</v>
      </c>
    </row>
    <row r="50" spans="1:19" s="266" customFormat="1" ht="19.149999999999999" customHeight="1" x14ac:dyDescent="0.25">
      <c r="A50" s="275"/>
      <c r="B50" s="1087" t="s">
        <v>213</v>
      </c>
      <c r="C50" s="1087"/>
      <c r="D50" s="384">
        <v>5637</v>
      </c>
      <c r="E50" s="385">
        <v>6114</v>
      </c>
      <c r="F50" s="377">
        <v>20552121.510000002</v>
      </c>
      <c r="G50" s="408">
        <v>19453617.629999999</v>
      </c>
      <c r="H50" s="685">
        <v>0.94655034131315807</v>
      </c>
      <c r="I50" s="417"/>
      <c r="J50" s="418"/>
      <c r="K50" s="419"/>
      <c r="L50" s="438"/>
      <c r="M50" s="420"/>
      <c r="N50" s="395"/>
      <c r="O50" s="670">
        <v>5637</v>
      </c>
      <c r="P50" s="388">
        <v>6114</v>
      </c>
      <c r="Q50" s="377">
        <v>20552121.510000002</v>
      </c>
      <c r="R50" s="389">
        <v>19453617.629999999</v>
      </c>
      <c r="S50" s="683">
        <v>0.94655034131315807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913" t="s">
        <v>281</v>
      </c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</row>
    <row r="53" spans="1:19" s="266" customFormat="1" ht="19.149999999999999" customHeight="1" x14ac:dyDescent="0.25">
      <c r="A53" s="275"/>
      <c r="B53" s="1089" t="s">
        <v>211</v>
      </c>
      <c r="C53" s="1090"/>
      <c r="D53" s="923" t="s">
        <v>81</v>
      </c>
      <c r="E53" s="924"/>
      <c r="F53" s="924"/>
      <c r="G53" s="924"/>
      <c r="H53" s="302"/>
      <c r="I53" s="923" t="s">
        <v>52</v>
      </c>
      <c r="J53" s="924"/>
      <c r="K53" s="924"/>
      <c r="L53" s="924"/>
      <c r="M53" s="928"/>
      <c r="N53" s="303"/>
      <c r="O53" s="925" t="s">
        <v>208</v>
      </c>
      <c r="P53" s="926"/>
      <c r="Q53" s="926"/>
      <c r="R53" s="926"/>
      <c r="S53" s="927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3991</v>
      </c>
      <c r="E54" s="375">
        <v>4369</v>
      </c>
      <c r="F54" s="376">
        <v>8610081.2000000011</v>
      </c>
      <c r="G54" s="377">
        <v>8666212.6799999997</v>
      </c>
      <c r="H54" s="684">
        <v>1.0065192741736277</v>
      </c>
      <c r="I54" s="374">
        <v>508</v>
      </c>
      <c r="J54" s="375">
        <v>740</v>
      </c>
      <c r="K54" s="376">
        <v>844231.28</v>
      </c>
      <c r="L54" s="377">
        <v>1384245.81</v>
      </c>
      <c r="M54" s="684">
        <v>1.6396523592444952</v>
      </c>
      <c r="N54" s="378"/>
      <c r="O54" s="374">
        <v>4499</v>
      </c>
      <c r="P54" s="379">
        <v>5109</v>
      </c>
      <c r="Q54" s="376">
        <v>9454312.4800000004</v>
      </c>
      <c r="R54" s="380">
        <v>10050458.49</v>
      </c>
      <c r="S54" s="398">
        <v>1.0630554586873566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17485</v>
      </c>
      <c r="E55" s="375">
        <v>16936</v>
      </c>
      <c r="F55" s="376">
        <v>25030361.579700012</v>
      </c>
      <c r="G55" s="377">
        <v>23546103.493700013</v>
      </c>
      <c r="H55" s="684">
        <v>0.94070169217196786</v>
      </c>
      <c r="I55" s="374">
        <v>761</v>
      </c>
      <c r="J55" s="375">
        <v>627</v>
      </c>
      <c r="K55" s="376">
        <v>879446</v>
      </c>
      <c r="L55" s="377">
        <v>723921</v>
      </c>
      <c r="M55" s="684">
        <v>0.82315571393809284</v>
      </c>
      <c r="N55" s="378"/>
      <c r="O55" s="374">
        <v>18246</v>
      </c>
      <c r="P55" s="379">
        <v>17563</v>
      </c>
      <c r="Q55" s="376">
        <v>25909807.579700012</v>
      </c>
      <c r="R55" s="380">
        <v>24270024.493700013</v>
      </c>
      <c r="S55" s="398">
        <v>0.9367118771161872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3243</v>
      </c>
      <c r="E56" s="375">
        <v>2819</v>
      </c>
      <c r="F56" s="376">
        <v>8714945.75</v>
      </c>
      <c r="G56" s="377">
        <v>8139544.2800000003</v>
      </c>
      <c r="H56" s="684">
        <v>0.9339753239427796</v>
      </c>
      <c r="I56" s="374">
        <v>88</v>
      </c>
      <c r="J56" s="375">
        <v>121</v>
      </c>
      <c r="K56" s="376">
        <v>266388.45</v>
      </c>
      <c r="L56" s="377">
        <v>414300.28</v>
      </c>
      <c r="M56" s="684">
        <v>1.5552486603679703</v>
      </c>
      <c r="N56" s="378"/>
      <c r="O56" s="374">
        <v>3331</v>
      </c>
      <c r="P56" s="379">
        <v>2940</v>
      </c>
      <c r="Q56" s="376">
        <v>8981334.1999999993</v>
      </c>
      <c r="R56" s="380">
        <v>8553844.5600000005</v>
      </c>
      <c r="S56" s="398">
        <v>0.95240243481864884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74</v>
      </c>
      <c r="E57" s="375">
        <v>3035</v>
      </c>
      <c r="F57" s="376">
        <v>157650</v>
      </c>
      <c r="G57" s="377">
        <v>4329212.5500000017</v>
      </c>
      <c r="H57" s="684">
        <v>27.460910561370135</v>
      </c>
      <c r="I57" s="374">
        <v>0</v>
      </c>
      <c r="J57" s="375">
        <v>0</v>
      </c>
      <c r="K57" s="376">
        <v>0</v>
      </c>
      <c r="L57" s="377">
        <v>0</v>
      </c>
      <c r="M57" s="684" t="s">
        <v>344</v>
      </c>
      <c r="N57" s="378"/>
      <c r="O57" s="374">
        <v>74</v>
      </c>
      <c r="P57" s="379">
        <v>3035</v>
      </c>
      <c r="Q57" s="376">
        <v>157650</v>
      </c>
      <c r="R57" s="380">
        <v>4329212.5500000017</v>
      </c>
      <c r="S57" s="398">
        <v>27.460910561370135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7903</v>
      </c>
      <c r="E58" s="375">
        <v>8490</v>
      </c>
      <c r="F58" s="376">
        <v>24680716.359999999</v>
      </c>
      <c r="G58" s="377">
        <v>30521241.859999999</v>
      </c>
      <c r="H58" s="684">
        <v>1.2366432730237009</v>
      </c>
      <c r="I58" s="374">
        <v>264</v>
      </c>
      <c r="J58" s="375">
        <v>390</v>
      </c>
      <c r="K58" s="376">
        <v>478738.75</v>
      </c>
      <c r="L58" s="377">
        <v>694112.98</v>
      </c>
      <c r="M58" s="684">
        <v>1.4498784148974779</v>
      </c>
      <c r="N58" s="378"/>
      <c r="O58" s="374">
        <v>8167</v>
      </c>
      <c r="P58" s="379">
        <v>8880</v>
      </c>
      <c r="Q58" s="376">
        <v>25159455.109999999</v>
      </c>
      <c r="R58" s="380">
        <v>31215354.84</v>
      </c>
      <c r="S58" s="398">
        <v>1.2407007506133547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14573</v>
      </c>
      <c r="E59" s="375">
        <v>15005</v>
      </c>
      <c r="F59" s="376">
        <v>26577159.275699999</v>
      </c>
      <c r="G59" s="377">
        <v>26725581.994699992</v>
      </c>
      <c r="H59" s="684">
        <v>1.0055845968133885</v>
      </c>
      <c r="I59" s="374">
        <v>1620</v>
      </c>
      <c r="J59" s="375">
        <v>1691</v>
      </c>
      <c r="K59" s="376">
        <v>2646552</v>
      </c>
      <c r="L59" s="377">
        <v>2819021</v>
      </c>
      <c r="M59" s="684">
        <v>1.0651674329467171</v>
      </c>
      <c r="N59" s="378"/>
      <c r="O59" s="374">
        <v>16193</v>
      </c>
      <c r="P59" s="379">
        <v>16696</v>
      </c>
      <c r="Q59" s="376">
        <v>29223711.275699999</v>
      </c>
      <c r="R59" s="380">
        <v>29544602.994699992</v>
      </c>
      <c r="S59" s="398">
        <v>1.0109805259151605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5052</v>
      </c>
      <c r="E60" s="375">
        <v>5446</v>
      </c>
      <c r="F60" s="376">
        <v>21891833.359999992</v>
      </c>
      <c r="G60" s="377">
        <v>23460803.530000016</v>
      </c>
      <c r="H60" s="684">
        <v>1.0716691993858674</v>
      </c>
      <c r="I60" s="374">
        <v>0</v>
      </c>
      <c r="J60" s="375">
        <v>0</v>
      </c>
      <c r="K60" s="376">
        <v>0</v>
      </c>
      <c r="L60" s="377">
        <v>0</v>
      </c>
      <c r="M60" s="684" t="s">
        <v>344</v>
      </c>
      <c r="N60" s="378"/>
      <c r="O60" s="374">
        <v>5052</v>
      </c>
      <c r="P60" s="379">
        <v>5446</v>
      </c>
      <c r="Q60" s="376">
        <v>21891833.359999992</v>
      </c>
      <c r="R60" s="380">
        <v>23460803.530000016</v>
      </c>
      <c r="S60" s="398">
        <v>1.0716691993858674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1269</v>
      </c>
      <c r="E61" s="375">
        <v>1392</v>
      </c>
      <c r="F61" s="376">
        <v>4944024.7499999963</v>
      </c>
      <c r="G61" s="377">
        <v>5786578.6600000001</v>
      </c>
      <c r="H61" s="684">
        <v>1.1704186270507655</v>
      </c>
      <c r="I61" s="374">
        <v>593</v>
      </c>
      <c r="J61" s="375">
        <v>621</v>
      </c>
      <c r="K61" s="376">
        <v>1309229.0299999996</v>
      </c>
      <c r="L61" s="377">
        <v>1452822.870000001</v>
      </c>
      <c r="M61" s="684">
        <v>1.1096781668521369</v>
      </c>
      <c r="N61" s="378"/>
      <c r="O61" s="374">
        <v>1862</v>
      </c>
      <c r="P61" s="379">
        <v>2013</v>
      </c>
      <c r="Q61" s="376">
        <v>6253253.7799999956</v>
      </c>
      <c r="R61" s="380">
        <v>7239401.5300000012</v>
      </c>
      <c r="S61" s="398">
        <v>1.1577015398214026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18969</v>
      </c>
      <c r="E62" s="375">
        <v>16638</v>
      </c>
      <c r="F62" s="376">
        <v>48410539.460000001</v>
      </c>
      <c r="G62" s="377">
        <v>43729772.310000002</v>
      </c>
      <c r="H62" s="684">
        <v>0.90331098966852952</v>
      </c>
      <c r="I62" s="374">
        <v>894</v>
      </c>
      <c r="J62" s="375">
        <v>1203</v>
      </c>
      <c r="K62" s="376">
        <v>2368192.29</v>
      </c>
      <c r="L62" s="377">
        <v>2721106.21</v>
      </c>
      <c r="M62" s="684">
        <v>1.1490224934395001</v>
      </c>
      <c r="N62" s="378"/>
      <c r="O62" s="374">
        <v>19863</v>
      </c>
      <c r="P62" s="379">
        <v>17841</v>
      </c>
      <c r="Q62" s="376">
        <v>50778731.75</v>
      </c>
      <c r="R62" s="380">
        <v>46450878.520000003</v>
      </c>
      <c r="S62" s="398">
        <v>0.914770355996534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10673</v>
      </c>
      <c r="E63" s="375">
        <v>11777</v>
      </c>
      <c r="F63" s="376">
        <v>19168123.640000001</v>
      </c>
      <c r="G63" s="377">
        <v>22107100.541219026</v>
      </c>
      <c r="H63" s="684">
        <v>1.1533262700312499</v>
      </c>
      <c r="I63" s="374">
        <v>19</v>
      </c>
      <c r="J63" s="375">
        <v>64</v>
      </c>
      <c r="K63" s="376">
        <v>21097.690000000002</v>
      </c>
      <c r="L63" s="377">
        <v>41934.034800000001</v>
      </c>
      <c r="M63" s="684">
        <v>1.9876126154095541</v>
      </c>
      <c r="N63" s="378"/>
      <c r="O63" s="374">
        <v>10692</v>
      </c>
      <c r="P63" s="379">
        <v>11841</v>
      </c>
      <c r="Q63" s="376">
        <v>19189221.330000002</v>
      </c>
      <c r="R63" s="380">
        <v>22149034.576019026</v>
      </c>
      <c r="S63" s="398">
        <v>1.1542435305278238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10732</v>
      </c>
      <c r="E64" s="375">
        <v>12941</v>
      </c>
      <c r="F64" s="376">
        <v>31649543.10990778</v>
      </c>
      <c r="G64" s="377">
        <v>31368073.548623621</v>
      </c>
      <c r="H64" s="684">
        <v>0.99110667852907974</v>
      </c>
      <c r="I64" s="374">
        <v>2134</v>
      </c>
      <c r="J64" s="375">
        <v>2212</v>
      </c>
      <c r="K64" s="376">
        <v>4547725.5267584249</v>
      </c>
      <c r="L64" s="377">
        <v>4203815.5866452102</v>
      </c>
      <c r="M64" s="684">
        <v>0.92437759532986796</v>
      </c>
      <c r="N64" s="378"/>
      <c r="O64" s="374">
        <v>12866</v>
      </c>
      <c r="P64" s="379">
        <v>15153</v>
      </c>
      <c r="Q64" s="376">
        <v>36197268.636666209</v>
      </c>
      <c r="R64" s="380">
        <v>35571889.13526883</v>
      </c>
      <c r="S64" s="398">
        <v>0.98272301958264618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6630</v>
      </c>
      <c r="E65" s="375">
        <v>5973</v>
      </c>
      <c r="F65" s="376">
        <v>15216914.450000001</v>
      </c>
      <c r="G65" s="377">
        <v>16099389.48</v>
      </c>
      <c r="H65" s="684">
        <v>1.0579930335351264</v>
      </c>
      <c r="I65" s="374">
        <v>144</v>
      </c>
      <c r="J65" s="375">
        <v>157</v>
      </c>
      <c r="K65" s="376">
        <v>259643.71000000002</v>
      </c>
      <c r="L65" s="377">
        <v>274215.67</v>
      </c>
      <c r="M65" s="684">
        <v>1.0561229078108612</v>
      </c>
      <c r="N65" s="378"/>
      <c r="O65" s="374">
        <v>6774</v>
      </c>
      <c r="P65" s="379">
        <v>6130</v>
      </c>
      <c r="Q65" s="376">
        <v>15476558.160000002</v>
      </c>
      <c r="R65" s="380">
        <v>16373605.15</v>
      </c>
      <c r="S65" s="398">
        <v>1.0579616592220398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3646</v>
      </c>
      <c r="E66" s="375">
        <v>3233</v>
      </c>
      <c r="F66" s="376">
        <v>7218549.6400000006</v>
      </c>
      <c r="G66" s="377">
        <v>7389211.5100000007</v>
      </c>
      <c r="H66" s="684">
        <v>1.0236421273678462</v>
      </c>
      <c r="I66" s="374">
        <v>590</v>
      </c>
      <c r="J66" s="375">
        <v>593</v>
      </c>
      <c r="K66" s="376">
        <v>1076260.02</v>
      </c>
      <c r="L66" s="377">
        <v>1348754.55</v>
      </c>
      <c r="M66" s="684">
        <v>1.253186520855806</v>
      </c>
      <c r="N66" s="378"/>
      <c r="O66" s="374">
        <v>4236</v>
      </c>
      <c r="P66" s="379">
        <v>3826</v>
      </c>
      <c r="Q66" s="376">
        <v>8294809.6600000001</v>
      </c>
      <c r="R66" s="380">
        <v>8737966.0600000005</v>
      </c>
      <c r="S66" s="398">
        <v>1.0534257467217156</v>
      </c>
    </row>
    <row r="67" spans="1:19" s="266" customFormat="1" ht="19.149999999999999" customHeight="1" x14ac:dyDescent="0.25">
      <c r="A67" s="275"/>
      <c r="B67" s="1086" t="s">
        <v>214</v>
      </c>
      <c r="C67" s="1086"/>
      <c r="D67" s="384">
        <v>104240</v>
      </c>
      <c r="E67" s="385">
        <v>108054</v>
      </c>
      <c r="F67" s="377">
        <v>242270442.57530779</v>
      </c>
      <c r="G67" s="386">
        <v>251868826.43824267</v>
      </c>
      <c r="H67" s="685">
        <v>1.0396184683567056</v>
      </c>
      <c r="I67" s="384">
        <v>7615</v>
      </c>
      <c r="J67" s="385">
        <v>8419</v>
      </c>
      <c r="K67" s="377">
        <v>14697504.746758426</v>
      </c>
      <c r="L67" s="386">
        <v>16078249.991445214</v>
      </c>
      <c r="M67" s="685">
        <v>1.0939441945063031</v>
      </c>
      <c r="N67" s="387"/>
      <c r="O67" s="670">
        <v>111855</v>
      </c>
      <c r="P67" s="388">
        <v>116473</v>
      </c>
      <c r="Q67" s="377">
        <v>256967947.32206622</v>
      </c>
      <c r="R67" s="389">
        <v>267947076.42968792</v>
      </c>
      <c r="S67" s="683">
        <v>1.0427256754083076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100" t="s">
        <v>129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1"/>
      <c r="L2" s="1101"/>
      <c r="M2" s="1101"/>
      <c r="N2" s="1101"/>
    </row>
    <row r="3" spans="1:14" s="549" customFormat="1" ht="16.5" customHeight="1" x14ac:dyDescent="0.25">
      <c r="A3" s="1102" t="s">
        <v>151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3"/>
      <c r="L3" s="1103"/>
      <c r="M3" s="1103"/>
      <c r="N3" s="1103"/>
    </row>
    <row r="4" spans="1:14" ht="16.5" customHeight="1" x14ac:dyDescent="0.25">
      <c r="A4" s="1096" t="s">
        <v>84</v>
      </c>
      <c r="B4" s="1098" t="s">
        <v>48</v>
      </c>
      <c r="C4" s="1107" t="s">
        <v>85</v>
      </c>
      <c r="D4" s="1108"/>
      <c r="E4" s="1109"/>
      <c r="F4" s="1109"/>
      <c r="G4" s="1109"/>
      <c r="H4" s="1109"/>
      <c r="I4" s="1112" t="s">
        <v>86</v>
      </c>
      <c r="J4" s="1113"/>
      <c r="K4" s="1114"/>
      <c r="L4" s="1114"/>
      <c r="M4" s="1114"/>
      <c r="N4" s="1115"/>
    </row>
    <row r="5" spans="1:14" ht="15.75" customHeight="1" x14ac:dyDescent="0.25">
      <c r="A5" s="1097"/>
      <c r="B5" s="1099"/>
      <c r="C5" s="1110"/>
      <c r="D5" s="1110"/>
      <c r="E5" s="1111"/>
      <c r="F5" s="1111"/>
      <c r="G5" s="1111"/>
      <c r="H5" s="1111"/>
      <c r="I5" s="1116"/>
      <c r="J5" s="1116"/>
      <c r="K5" s="1117"/>
      <c r="L5" s="1117"/>
      <c r="M5" s="1117"/>
      <c r="N5" s="1118"/>
    </row>
    <row r="6" spans="1:14" ht="15.75" customHeight="1" x14ac:dyDescent="0.25">
      <c r="A6" s="1097"/>
      <c r="B6" s="1099"/>
      <c r="C6" s="1104" t="s">
        <v>93</v>
      </c>
      <c r="D6" s="1105"/>
      <c r="E6" s="1106" t="s">
        <v>52</v>
      </c>
      <c r="F6" s="1106"/>
      <c r="G6" s="1106" t="s">
        <v>95</v>
      </c>
      <c r="H6" s="1106"/>
      <c r="I6" s="1104" t="s">
        <v>93</v>
      </c>
      <c r="J6" s="1105"/>
      <c r="K6" s="1120" t="s">
        <v>52</v>
      </c>
      <c r="L6" s="1120"/>
      <c r="M6" s="1106" t="s">
        <v>94</v>
      </c>
      <c r="N6" s="1119"/>
    </row>
    <row r="7" spans="1:14" ht="25.5" customHeight="1" x14ac:dyDescent="0.25">
      <c r="A7" s="1097"/>
      <c r="B7" s="1099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94" t="s">
        <v>88</v>
      </c>
      <c r="B22" s="1095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23" t="s">
        <v>130</v>
      </c>
      <c r="B1" s="1124"/>
      <c r="C1" s="1124"/>
      <c r="D1" s="1124"/>
    </row>
    <row r="2" spans="1:10" s="244" customFormat="1" ht="15.75" customHeight="1" x14ac:dyDescent="0.25">
      <c r="A2" s="1125" t="s">
        <v>151</v>
      </c>
      <c r="B2" s="1126"/>
      <c r="C2" s="1126"/>
      <c r="D2" s="1126"/>
      <c r="E2" s="243"/>
      <c r="F2" s="243"/>
    </row>
    <row r="3" spans="1:10" s="46" customFormat="1" ht="13.5" customHeight="1" x14ac:dyDescent="0.2"/>
    <row r="4" spans="1:10" ht="17.25" customHeight="1" x14ac:dyDescent="0.2">
      <c r="A4" s="1127" t="s">
        <v>74</v>
      </c>
      <c r="B4" s="1129" t="s">
        <v>48</v>
      </c>
      <c r="C4" s="1129" t="s">
        <v>2</v>
      </c>
      <c r="D4" s="1131" t="s">
        <v>3</v>
      </c>
    </row>
    <row r="5" spans="1:10" s="50" customFormat="1" ht="35.25" customHeight="1" x14ac:dyDescent="0.2">
      <c r="A5" s="1128"/>
      <c r="B5" s="1130"/>
      <c r="C5" s="1130"/>
      <c r="D5" s="1132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21" t="s">
        <v>91</v>
      </c>
      <c r="B14" s="1122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41" t="s">
        <v>131</v>
      </c>
      <c r="B2" s="1142"/>
      <c r="C2" s="1142"/>
      <c r="D2" s="1142"/>
      <c r="E2" s="1143"/>
      <c r="F2" s="1143"/>
      <c r="G2" s="1143"/>
      <c r="H2" s="1143"/>
    </row>
    <row r="3" spans="1:10" s="2" customFormat="1" ht="14.25" customHeight="1" x14ac:dyDescent="0.3">
      <c r="A3" s="1125" t="s">
        <v>151</v>
      </c>
      <c r="B3" s="1126"/>
      <c r="C3" s="1126"/>
      <c r="D3" s="1126"/>
      <c r="E3" s="1140"/>
      <c r="F3" s="1140"/>
      <c r="G3" s="1140"/>
      <c r="H3" s="1140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44" t="s">
        <v>0</v>
      </c>
      <c r="B5" s="1027" t="s">
        <v>1</v>
      </c>
      <c r="C5" s="1146"/>
      <c r="D5" s="1146"/>
      <c r="E5" s="1146"/>
      <c r="F5" s="1146"/>
      <c r="G5" s="1147"/>
      <c r="H5" s="1148"/>
      <c r="I5" s="136"/>
    </row>
    <row r="6" spans="1:10" s="6" customFormat="1" ht="15" customHeight="1" x14ac:dyDescent="0.25">
      <c r="A6" s="1145"/>
      <c r="B6" s="1028"/>
      <c r="C6" s="1149" t="s">
        <v>93</v>
      </c>
      <c r="D6" s="1149"/>
      <c r="E6" s="1150" t="s">
        <v>52</v>
      </c>
      <c r="F6" s="1150"/>
      <c r="G6" s="1135" t="s">
        <v>82</v>
      </c>
      <c r="H6" s="1136"/>
      <c r="I6" s="136"/>
    </row>
    <row r="7" spans="1:10" s="6" customFormat="1" ht="15" customHeight="1" x14ac:dyDescent="0.25">
      <c r="A7" s="1145"/>
      <c r="B7" s="1028"/>
      <c r="C7" s="1149"/>
      <c r="D7" s="1149"/>
      <c r="E7" s="1150"/>
      <c r="F7" s="1150"/>
      <c r="G7" s="1135"/>
      <c r="H7" s="1136"/>
      <c r="I7" s="136"/>
    </row>
    <row r="8" spans="1:10" s="6" customFormat="1" ht="23.25" customHeight="1" x14ac:dyDescent="0.25">
      <c r="A8" s="1145"/>
      <c r="B8" s="1028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3" t="s">
        <v>40</v>
      </c>
      <c r="B28" s="1134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7"/>
      <c r="H31" s="1137"/>
    </row>
    <row r="32" spans="1:9" ht="15.75" customHeight="1" x14ac:dyDescent="0.3">
      <c r="A32" s="1"/>
      <c r="B32" s="15"/>
      <c r="C32" s="492"/>
      <c r="D32" s="35"/>
      <c r="E32" s="492"/>
      <c r="F32" s="35"/>
      <c r="G32" s="1138"/>
      <c r="H32" s="1139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52"/>
      <c r="B2" s="1153"/>
      <c r="C2" s="1153"/>
      <c r="D2" s="1153"/>
      <c r="E2" s="1153"/>
      <c r="F2" s="1153"/>
    </row>
    <row r="3" spans="1:9" s="2" customFormat="1" ht="15.75" customHeight="1" x14ac:dyDescent="0.3">
      <c r="A3" s="1154" t="s">
        <v>132</v>
      </c>
      <c r="B3" s="1155"/>
      <c r="C3" s="1155"/>
      <c r="D3" s="1155"/>
      <c r="E3" s="1156"/>
      <c r="F3" s="1156"/>
      <c r="G3" s="1156"/>
      <c r="H3" s="1156"/>
    </row>
    <row r="4" spans="1:9" s="2" customFormat="1" ht="13.5" customHeight="1" x14ac:dyDescent="0.3">
      <c r="A4" s="1102" t="s">
        <v>151</v>
      </c>
      <c r="B4" s="1151"/>
      <c r="C4" s="1151"/>
      <c r="D4" s="1151"/>
      <c r="E4" s="1151"/>
      <c r="F4" s="1151"/>
      <c r="G4" s="1151"/>
      <c r="H4" s="1151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44" t="s">
        <v>106</v>
      </c>
      <c r="B6" s="1027" t="s">
        <v>1</v>
      </c>
      <c r="C6" s="1146"/>
      <c r="D6" s="1146"/>
      <c r="E6" s="1146"/>
      <c r="F6" s="1146"/>
      <c r="G6" s="1147"/>
      <c r="H6" s="1148"/>
      <c r="I6" s="136"/>
    </row>
    <row r="7" spans="1:9" s="6" customFormat="1" ht="12.95" customHeight="1" x14ac:dyDescent="0.25">
      <c r="A7" s="1145"/>
      <c r="B7" s="1028"/>
      <c r="C7" s="1149" t="s">
        <v>93</v>
      </c>
      <c r="D7" s="1149"/>
      <c r="E7" s="1149" t="s">
        <v>52</v>
      </c>
      <c r="F7" s="1149"/>
      <c r="G7" s="1135" t="s">
        <v>82</v>
      </c>
      <c r="H7" s="1136"/>
      <c r="I7" s="136"/>
    </row>
    <row r="8" spans="1:9" s="14" customFormat="1" ht="12.95" customHeight="1" x14ac:dyDescent="0.25">
      <c r="A8" s="1145"/>
      <c r="B8" s="1028"/>
      <c r="C8" s="1149"/>
      <c r="D8" s="1149"/>
      <c r="E8" s="1149"/>
      <c r="F8" s="1149"/>
      <c r="G8" s="1135"/>
      <c r="H8" s="1136"/>
      <c r="I8" s="149"/>
    </row>
    <row r="9" spans="1:9" s="6" customFormat="1" ht="24" customHeight="1" x14ac:dyDescent="0.25">
      <c r="A9" s="1145"/>
      <c r="B9" s="1028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3" t="s">
        <v>45</v>
      </c>
      <c r="B15" s="1134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7"/>
      <c r="H17" s="1137"/>
    </row>
    <row r="18" spans="1:10" ht="15.75" customHeight="1" x14ac:dyDescent="0.3">
      <c r="A18" s="1"/>
      <c r="B18" s="15"/>
      <c r="C18" s="35"/>
      <c r="D18" s="35"/>
      <c r="E18" s="35"/>
      <c r="F18" s="35"/>
      <c r="G18" s="1138"/>
      <c r="H18" s="1139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57" t="s">
        <v>133</v>
      </c>
      <c r="B2" s="1157"/>
      <c r="C2" s="1157"/>
      <c r="D2" s="1157"/>
    </row>
    <row r="3" spans="1:6" s="2" customFormat="1" ht="12" customHeight="1" x14ac:dyDescent="0.3">
      <c r="A3" s="1162" t="s">
        <v>151</v>
      </c>
      <c r="B3" s="1163"/>
      <c r="C3" s="1163"/>
      <c r="D3" s="1163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25" t="s">
        <v>106</v>
      </c>
      <c r="B5" s="1027" t="s">
        <v>1</v>
      </c>
      <c r="C5" s="1158" t="s">
        <v>134</v>
      </c>
      <c r="D5" s="1159"/>
    </row>
    <row r="6" spans="1:6" s="6" customFormat="1" ht="15" customHeight="1" x14ac:dyDescent="0.25">
      <c r="A6" s="1026"/>
      <c r="B6" s="1028"/>
      <c r="C6" s="1160"/>
      <c r="D6" s="1161"/>
      <c r="E6" s="5"/>
    </row>
    <row r="7" spans="1:6" s="6" customFormat="1" ht="15" customHeight="1" x14ac:dyDescent="0.25">
      <c r="A7" s="1026"/>
      <c r="B7" s="1028"/>
      <c r="C7" s="1160"/>
      <c r="D7" s="1161"/>
      <c r="E7" s="5"/>
    </row>
    <row r="8" spans="1:6" s="6" customFormat="1" ht="23.25" customHeight="1" x14ac:dyDescent="0.25">
      <c r="A8" s="1026"/>
      <c r="B8" s="1028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64"/>
      <c r="B2" s="1165"/>
    </row>
    <row r="3" spans="1:6" s="2" customFormat="1" ht="15" customHeight="1" x14ac:dyDescent="0.3">
      <c r="A3" s="1157" t="s">
        <v>135</v>
      </c>
      <c r="B3" s="1157"/>
      <c r="C3" s="1157"/>
      <c r="D3" s="1157"/>
    </row>
    <row r="4" spans="1:6" s="2" customFormat="1" ht="13.5" customHeight="1" x14ac:dyDescent="0.3">
      <c r="A4" s="1157" t="s">
        <v>151</v>
      </c>
      <c r="B4" s="1166"/>
      <c r="C4" s="1166"/>
      <c r="D4" s="1166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25" t="s">
        <v>106</v>
      </c>
      <c r="B6" s="1027" t="s">
        <v>1</v>
      </c>
      <c r="C6" s="1158" t="s">
        <v>134</v>
      </c>
      <c r="D6" s="1159"/>
    </row>
    <row r="7" spans="1:6" s="6" customFormat="1" ht="15" customHeight="1" x14ac:dyDescent="0.25">
      <c r="A7" s="1026"/>
      <c r="B7" s="1028"/>
      <c r="C7" s="1160"/>
      <c r="D7" s="1161"/>
      <c r="E7" s="5"/>
    </row>
    <row r="8" spans="1:6" s="6" customFormat="1" ht="15" customHeight="1" x14ac:dyDescent="0.25">
      <c r="A8" s="1026"/>
      <c r="B8" s="1028"/>
      <c r="C8" s="1160"/>
      <c r="D8" s="1161"/>
      <c r="E8" s="5"/>
    </row>
    <row r="9" spans="1:6" s="6" customFormat="1" ht="23.25" customHeight="1" x14ac:dyDescent="0.25">
      <c r="A9" s="1026"/>
      <c r="B9" s="1028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3" t="s">
        <v>45</v>
      </c>
      <c r="B15" s="1134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13" t="s">
        <v>259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309"/>
      <c r="Q4" s="309"/>
    </row>
    <row r="5" spans="1:17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31" t="s">
        <v>299</v>
      </c>
      <c r="C7" s="931"/>
      <c r="D7" s="931"/>
      <c r="E7" s="941"/>
      <c r="F7" s="941"/>
      <c r="G7" s="305"/>
      <c r="H7" s="305"/>
      <c r="I7" s="305"/>
      <c r="J7" s="305"/>
      <c r="K7" s="305"/>
      <c r="L7" s="305"/>
      <c r="M7" s="305"/>
      <c r="N7" s="915" t="s">
        <v>180</v>
      </c>
      <c r="O7" s="915"/>
    </row>
    <row r="8" spans="1:17" s="269" customFormat="1" ht="17.25" customHeight="1" x14ac:dyDescent="0.25">
      <c r="A8" s="916"/>
      <c r="B8" s="917" t="s">
        <v>84</v>
      </c>
      <c r="C8" s="920" t="s">
        <v>160</v>
      </c>
      <c r="D8" s="923" t="s">
        <v>81</v>
      </c>
      <c r="E8" s="924"/>
      <c r="F8" s="924"/>
      <c r="G8" s="924"/>
      <c r="H8" s="923" t="s">
        <v>52</v>
      </c>
      <c r="I8" s="924"/>
      <c r="J8" s="924"/>
      <c r="K8" s="924"/>
      <c r="L8" s="303"/>
      <c r="M8" s="925" t="s">
        <v>238</v>
      </c>
      <c r="N8" s="926"/>
      <c r="O8" s="927"/>
    </row>
    <row r="9" spans="1:17" s="269" customFormat="1" ht="17.25" customHeight="1" x14ac:dyDescent="0.25">
      <c r="A9" s="916"/>
      <c r="B9" s="918"/>
      <c r="C9" s="921"/>
      <c r="D9" s="936" t="s">
        <v>161</v>
      </c>
      <c r="E9" s="937"/>
      <c r="F9" s="937" t="s">
        <v>41</v>
      </c>
      <c r="G9" s="938"/>
      <c r="H9" s="936" t="s">
        <v>161</v>
      </c>
      <c r="I9" s="937"/>
      <c r="J9" s="937" t="s">
        <v>41</v>
      </c>
      <c r="K9" s="938"/>
      <c r="L9" s="533"/>
      <c r="M9" s="936" t="s">
        <v>316</v>
      </c>
      <c r="N9" s="937"/>
      <c r="O9" s="938"/>
    </row>
    <row r="10" spans="1:17" s="269" customFormat="1" ht="15" customHeight="1" x14ac:dyDescent="0.25">
      <c r="A10" s="916"/>
      <c r="B10" s="918"/>
      <c r="C10" s="921"/>
      <c r="D10" s="934" t="s">
        <v>162</v>
      </c>
      <c r="E10" s="935"/>
      <c r="F10" s="934" t="s">
        <v>162</v>
      </c>
      <c r="G10" s="935"/>
      <c r="H10" s="934" t="s">
        <v>162</v>
      </c>
      <c r="I10" s="935"/>
      <c r="J10" s="934" t="s">
        <v>162</v>
      </c>
      <c r="K10" s="935"/>
      <c r="L10" s="396"/>
      <c r="M10" s="908" t="s">
        <v>239</v>
      </c>
      <c r="N10" s="909"/>
      <c r="O10" s="929" t="s">
        <v>341</v>
      </c>
    </row>
    <row r="11" spans="1:17" s="269" customFormat="1" ht="16.149999999999999" customHeight="1" x14ac:dyDescent="0.25">
      <c r="A11" s="691"/>
      <c r="B11" s="919"/>
      <c r="C11" s="922"/>
      <c r="D11" s="756" t="s">
        <v>342</v>
      </c>
      <c r="E11" s="756" t="s">
        <v>343</v>
      </c>
      <c r="F11" s="756" t="s">
        <v>342</v>
      </c>
      <c r="G11" s="756" t="s">
        <v>343</v>
      </c>
      <c r="H11" s="756" t="s">
        <v>342</v>
      </c>
      <c r="I11" s="771" t="s">
        <v>343</v>
      </c>
      <c r="J11" s="756" t="s">
        <v>342</v>
      </c>
      <c r="K11" s="756" t="s">
        <v>343</v>
      </c>
      <c r="L11" s="757"/>
      <c r="M11" s="756" t="s">
        <v>342</v>
      </c>
      <c r="N11" s="756" t="s">
        <v>343</v>
      </c>
      <c r="O11" s="930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19312247.829999998</v>
      </c>
      <c r="E13" s="650">
        <v>19202474.579999998</v>
      </c>
      <c r="F13" s="690">
        <v>23998960.190000001</v>
      </c>
      <c r="G13" s="650">
        <v>23430719.049999997</v>
      </c>
      <c r="H13" s="690">
        <v>4697422.7700000005</v>
      </c>
      <c r="I13" s="650">
        <v>3997003.37</v>
      </c>
      <c r="J13" s="690">
        <v>5570196.3700000001</v>
      </c>
      <c r="K13" s="650">
        <v>5745641.46</v>
      </c>
      <c r="L13" s="378"/>
      <c r="M13" s="376">
        <v>53578827.159999996</v>
      </c>
      <c r="N13" s="380">
        <v>52375838.459999993</v>
      </c>
      <c r="O13" s="529">
        <v>0.97754731180644228</v>
      </c>
    </row>
    <row r="14" spans="1:17" s="269" customFormat="1" ht="16.899999999999999" customHeight="1" x14ac:dyDescent="0.25">
      <c r="A14" s="696"/>
      <c r="B14" s="288" t="s">
        <v>55</v>
      </c>
      <c r="C14" s="694" t="s">
        <v>166</v>
      </c>
      <c r="D14" s="690">
        <v>44624270.649999999</v>
      </c>
      <c r="E14" s="650">
        <v>45796201.229999997</v>
      </c>
      <c r="F14" s="690">
        <v>0</v>
      </c>
      <c r="G14" s="650">
        <v>0</v>
      </c>
      <c r="H14" s="690">
        <v>5489044.1900000004</v>
      </c>
      <c r="I14" s="650">
        <v>5898467.4399999995</v>
      </c>
      <c r="J14" s="690">
        <v>0</v>
      </c>
      <c r="K14" s="650">
        <v>0</v>
      </c>
      <c r="L14" s="378"/>
      <c r="M14" s="376">
        <v>50113314.839999996</v>
      </c>
      <c r="N14" s="380">
        <v>51694668.669999994</v>
      </c>
      <c r="O14" s="529">
        <v>1.0315555623300692</v>
      </c>
    </row>
    <row r="15" spans="1:17" ht="16.899999999999999" customHeight="1" x14ac:dyDescent="0.25">
      <c r="A15" s="291"/>
      <c r="B15" s="289" t="s">
        <v>57</v>
      </c>
      <c r="C15" s="694" t="s">
        <v>169</v>
      </c>
      <c r="D15" s="690">
        <v>44146688.928100005</v>
      </c>
      <c r="E15" s="650">
        <v>44088422.8891</v>
      </c>
      <c r="F15" s="690">
        <v>3261199.5100000002</v>
      </c>
      <c r="G15" s="650">
        <v>3170194.44</v>
      </c>
      <c r="H15" s="690">
        <v>3847304.6399999997</v>
      </c>
      <c r="I15" s="650">
        <v>4267428.9000000004</v>
      </c>
      <c r="J15" s="690">
        <v>0</v>
      </c>
      <c r="K15" s="650">
        <v>0</v>
      </c>
      <c r="L15" s="378"/>
      <c r="M15" s="376">
        <v>51255193.078100003</v>
      </c>
      <c r="N15" s="380">
        <v>51526046.229099996</v>
      </c>
      <c r="O15" s="529">
        <v>1.005284404071745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39452282.670000002</v>
      </c>
      <c r="E16" s="650">
        <v>39719832.960000001</v>
      </c>
      <c r="F16" s="690">
        <v>4010901.0600000005</v>
      </c>
      <c r="G16" s="650">
        <v>5085787.9965323173</v>
      </c>
      <c r="H16" s="690">
        <v>1833332.7</v>
      </c>
      <c r="I16" s="650">
        <v>1146805.6300000001</v>
      </c>
      <c r="J16" s="690">
        <v>112937</v>
      </c>
      <c r="K16" s="650">
        <v>129319.67</v>
      </c>
      <c r="L16" s="378"/>
      <c r="M16" s="376">
        <v>45409453.430000007</v>
      </c>
      <c r="N16" s="380">
        <v>46081746.256532319</v>
      </c>
      <c r="O16" s="529">
        <v>1.01480512923523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34478653.32</v>
      </c>
      <c r="E17" s="650">
        <v>35569144.630000003</v>
      </c>
      <c r="F17" s="690">
        <v>6621769.5300000003</v>
      </c>
      <c r="G17" s="650">
        <v>7177750.8199999994</v>
      </c>
      <c r="H17" s="690">
        <v>1700123.9000000001</v>
      </c>
      <c r="I17" s="650">
        <v>1438916.6600000001</v>
      </c>
      <c r="J17" s="690">
        <v>119351.14</v>
      </c>
      <c r="K17" s="650">
        <v>109659.99</v>
      </c>
      <c r="L17" s="378"/>
      <c r="M17" s="376">
        <v>42919897.890000001</v>
      </c>
      <c r="N17" s="380">
        <v>44295472.100000001</v>
      </c>
      <c r="O17" s="529">
        <v>1.0320498015518462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27926452.27</v>
      </c>
      <c r="E18" s="650">
        <v>28599618.759999998</v>
      </c>
      <c r="F18" s="690">
        <v>8487491.199999962</v>
      </c>
      <c r="G18" s="650">
        <v>9996281.8429999519</v>
      </c>
      <c r="H18" s="690">
        <v>0</v>
      </c>
      <c r="I18" s="650">
        <v>0</v>
      </c>
      <c r="J18" s="690">
        <v>497748.22000000119</v>
      </c>
      <c r="K18" s="650">
        <v>732949.72300000093</v>
      </c>
      <c r="L18" s="378"/>
      <c r="M18" s="376">
        <v>36911691.68999996</v>
      </c>
      <c r="N18" s="380">
        <v>39328850.325999945</v>
      </c>
      <c r="O18" s="529">
        <v>1.0654849053329851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8162711.5799999759</v>
      </c>
      <c r="E19" s="650">
        <v>15317073.62000002</v>
      </c>
      <c r="F19" s="690">
        <v>20968231.560000047</v>
      </c>
      <c r="G19" s="650">
        <v>23109525.220000003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29130943.140000023</v>
      </c>
      <c r="N19" s="380">
        <v>38426598.840000018</v>
      </c>
      <c r="O19" s="529">
        <v>1.3190990300357295</v>
      </c>
    </row>
    <row r="20" spans="1:26" ht="16.899999999999999" customHeight="1" x14ac:dyDescent="0.25">
      <c r="A20" s="696"/>
      <c r="B20" s="288" t="s">
        <v>66</v>
      </c>
      <c r="C20" s="862" t="s">
        <v>168</v>
      </c>
      <c r="D20" s="690">
        <v>489116.11000000086</v>
      </c>
      <c r="E20" s="650">
        <v>465744.59000000136</v>
      </c>
      <c r="F20" s="690">
        <v>17803097.279999878</v>
      </c>
      <c r="G20" s="650">
        <v>19863332.239999812</v>
      </c>
      <c r="H20" s="690">
        <v>241058.50999999983</v>
      </c>
      <c r="I20" s="650">
        <v>242814.03999999992</v>
      </c>
      <c r="J20" s="690">
        <v>6289941.1000000332</v>
      </c>
      <c r="K20" s="650">
        <v>6650976.1600000132</v>
      </c>
      <c r="L20" s="378"/>
      <c r="M20" s="376">
        <v>24823212.999999911</v>
      </c>
      <c r="N20" s="380">
        <v>27222867.029999822</v>
      </c>
      <c r="O20" s="529">
        <v>1.0966697594706987</v>
      </c>
    </row>
    <row r="21" spans="1:26" ht="16.899999999999999" customHeight="1" x14ac:dyDescent="0.25">
      <c r="A21" s="291"/>
      <c r="B21" s="289" t="s">
        <v>67</v>
      </c>
      <c r="C21" s="868" t="s">
        <v>164</v>
      </c>
      <c r="D21" s="690">
        <v>4692573.21</v>
      </c>
      <c r="E21" s="650">
        <v>24101403.070000026</v>
      </c>
      <c r="F21" s="690">
        <v>0</v>
      </c>
      <c r="G21" s="650">
        <v>0</v>
      </c>
      <c r="H21" s="690">
        <v>0</v>
      </c>
      <c r="I21" s="650">
        <v>0</v>
      </c>
      <c r="J21" s="690">
        <v>0</v>
      </c>
      <c r="K21" s="650">
        <v>0</v>
      </c>
      <c r="L21" s="378"/>
      <c r="M21" s="376">
        <v>4692573.21</v>
      </c>
      <c r="N21" s="380">
        <v>24101403.070000026</v>
      </c>
      <c r="O21" s="529">
        <v>5.1360739601545875</v>
      </c>
    </row>
    <row r="22" spans="1:26" ht="16.899999999999999" customHeight="1" x14ac:dyDescent="0.25">
      <c r="A22" s="291"/>
      <c r="B22" s="289" t="s">
        <v>22</v>
      </c>
      <c r="C22" s="867" t="s">
        <v>54</v>
      </c>
      <c r="D22" s="690">
        <v>15201504.70999999</v>
      </c>
      <c r="E22" s="650">
        <v>17022466.633703474</v>
      </c>
      <c r="F22" s="690">
        <v>0</v>
      </c>
      <c r="G22" s="650">
        <v>0</v>
      </c>
      <c r="H22" s="690">
        <v>3092170.9399999958</v>
      </c>
      <c r="I22" s="650">
        <v>3792613.5899999831</v>
      </c>
      <c r="J22" s="690">
        <v>0</v>
      </c>
      <c r="K22" s="650">
        <v>0</v>
      </c>
      <c r="L22" s="378"/>
      <c r="M22" s="376">
        <v>18293675.649999984</v>
      </c>
      <c r="N22" s="380">
        <v>20815080.223703459</v>
      </c>
      <c r="O22" s="529">
        <v>1.1378293035223612</v>
      </c>
    </row>
    <row r="23" spans="1:26" ht="16.899999999999999" customHeight="1" x14ac:dyDescent="0.25">
      <c r="A23" s="696"/>
      <c r="B23" s="288" t="s">
        <v>24</v>
      </c>
      <c r="C23" s="776" t="s">
        <v>172</v>
      </c>
      <c r="D23" s="690">
        <v>13890629.58</v>
      </c>
      <c r="E23" s="650">
        <v>12919254.780000001</v>
      </c>
      <c r="F23" s="690">
        <v>0</v>
      </c>
      <c r="G23" s="650">
        <v>0</v>
      </c>
      <c r="H23" s="690">
        <v>4114701.36</v>
      </c>
      <c r="I23" s="650">
        <v>4449998.8099999996</v>
      </c>
      <c r="J23" s="690">
        <v>0</v>
      </c>
      <c r="K23" s="650">
        <v>0</v>
      </c>
      <c r="L23" s="378"/>
      <c r="M23" s="376">
        <v>18005330.940000001</v>
      </c>
      <c r="N23" s="380">
        <v>17369253.59</v>
      </c>
      <c r="O23" s="529">
        <v>0.96467283205625975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22939549.5</v>
      </c>
      <c r="E24" s="650">
        <v>12873806.470000001</v>
      </c>
      <c r="F24" s="690">
        <v>0</v>
      </c>
      <c r="G24" s="650">
        <v>0</v>
      </c>
      <c r="H24" s="690">
        <v>766049.58</v>
      </c>
      <c r="I24" s="650">
        <v>535436.38</v>
      </c>
      <c r="J24" s="690">
        <v>0</v>
      </c>
      <c r="K24" s="650">
        <v>0</v>
      </c>
      <c r="L24" s="378"/>
      <c r="M24" s="376">
        <v>23705599.079999998</v>
      </c>
      <c r="N24" s="380">
        <v>13409242.850000001</v>
      </c>
      <c r="O24" s="529">
        <v>0.56565720211277626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163</v>
      </c>
      <c r="D25" s="690">
        <v>11748076.790000001</v>
      </c>
      <c r="E25" s="650">
        <v>9460067.0099999998</v>
      </c>
      <c r="F25" s="690">
        <v>0</v>
      </c>
      <c r="G25" s="650">
        <v>0</v>
      </c>
      <c r="H25" s="690">
        <v>641087.83000000007</v>
      </c>
      <c r="I25" s="650">
        <v>625830.94999999995</v>
      </c>
      <c r="J25" s="690">
        <v>0</v>
      </c>
      <c r="K25" s="650">
        <v>0</v>
      </c>
      <c r="L25" s="378"/>
      <c r="M25" s="376">
        <v>12389164.620000001</v>
      </c>
      <c r="N25" s="380">
        <v>10085897.959999999</v>
      </c>
      <c r="O25" s="529">
        <v>0.81409023686053805</v>
      </c>
    </row>
    <row r="26" spans="1:26" ht="19.149999999999999" customHeight="1" x14ac:dyDescent="0.25">
      <c r="A26" s="293"/>
      <c r="B26" s="933" t="s">
        <v>240</v>
      </c>
      <c r="C26" s="933"/>
      <c r="D26" s="650">
        <v>287064757.14810008</v>
      </c>
      <c r="E26" s="651">
        <v>305135511.22280347</v>
      </c>
      <c r="F26" s="650">
        <v>85151650.329999894</v>
      </c>
      <c r="G26" s="651">
        <v>91833591.609532088</v>
      </c>
      <c r="H26" s="650">
        <v>26422296.419999994</v>
      </c>
      <c r="I26" s="651">
        <v>26395315.769999977</v>
      </c>
      <c r="J26" s="650">
        <v>12590173.830000035</v>
      </c>
      <c r="K26" s="651">
        <v>13368547.003000014</v>
      </c>
      <c r="L26" s="387"/>
      <c r="M26" s="386">
        <v>411228877.72809988</v>
      </c>
      <c r="N26" s="651">
        <v>436732965.60533553</v>
      </c>
      <c r="O26" s="531">
        <v>1.0620192045318828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8998957.4199999999</v>
      </c>
      <c r="E28" s="382">
        <v>10757004.309999999</v>
      </c>
      <c r="F28" s="742">
        <v>1835149.1199999996</v>
      </c>
      <c r="G28" s="382">
        <v>2767105.92</v>
      </c>
      <c r="H28" s="535"/>
      <c r="I28" s="536"/>
      <c r="J28" s="536"/>
      <c r="K28" s="537"/>
      <c r="L28" s="378"/>
      <c r="M28" s="376">
        <v>10834106.539999999</v>
      </c>
      <c r="N28" s="380">
        <v>13524110.229999999</v>
      </c>
      <c r="O28" s="529">
        <v>1.2482903117177579</v>
      </c>
    </row>
    <row r="29" spans="1:26" s="266" customFormat="1" ht="16.899999999999999" customHeight="1" x14ac:dyDescent="0.2">
      <c r="A29" s="275"/>
      <c r="B29" s="288" t="s">
        <v>55</v>
      </c>
      <c r="C29" s="301" t="s">
        <v>174</v>
      </c>
      <c r="D29" s="742">
        <v>4776297.6399999997</v>
      </c>
      <c r="E29" s="382">
        <v>5045179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4776297.6399999997</v>
      </c>
      <c r="N29" s="380">
        <v>5045179</v>
      </c>
      <c r="O29" s="529">
        <v>1.0562949339145455</v>
      </c>
    </row>
    <row r="30" spans="1:26" s="266" customFormat="1" ht="16.899999999999999" customHeight="1" x14ac:dyDescent="0.2">
      <c r="A30" s="275"/>
      <c r="B30" s="289" t="s">
        <v>57</v>
      </c>
      <c r="C30" s="301" t="s">
        <v>177</v>
      </c>
      <c r="D30" s="742">
        <v>3386491.1300000004</v>
      </c>
      <c r="E30" s="382">
        <v>4743736.1300000008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3386491.1300000004</v>
      </c>
      <c r="N30" s="380">
        <v>4743736.1300000008</v>
      </c>
      <c r="O30" s="529">
        <v>1.4007820921119614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3176415.9899999998</v>
      </c>
      <c r="E31" s="382">
        <v>4004797.36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3176415.9899999998</v>
      </c>
      <c r="N31" s="380">
        <v>4004797.36</v>
      </c>
      <c r="O31" s="529">
        <v>1.2607912101588432</v>
      </c>
    </row>
    <row r="32" spans="1:26" s="266" customFormat="1" ht="16.899999999999999" customHeight="1" x14ac:dyDescent="0.2">
      <c r="A32" s="275"/>
      <c r="B32" s="288" t="s">
        <v>61</v>
      </c>
      <c r="C32" s="301" t="s">
        <v>176</v>
      </c>
      <c r="D32" s="742">
        <v>4407153.78</v>
      </c>
      <c r="E32" s="382">
        <v>3345396.51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4407153.78</v>
      </c>
      <c r="N32" s="380">
        <v>3345396.51</v>
      </c>
      <c r="O32" s="529">
        <v>0.75908322627217228</v>
      </c>
    </row>
    <row r="33" spans="1:15" s="266" customFormat="1" ht="16.899999999999999" customHeight="1" x14ac:dyDescent="0.2">
      <c r="A33" s="275"/>
      <c r="B33" s="289" t="s">
        <v>63</v>
      </c>
      <c r="C33" s="301" t="s">
        <v>175</v>
      </c>
      <c r="D33" s="742">
        <v>757575.29</v>
      </c>
      <c r="E33" s="382">
        <v>2626829.23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757575.29</v>
      </c>
      <c r="N33" s="380">
        <v>2626829.23</v>
      </c>
      <c r="O33" s="529">
        <v>3.4674167236896016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1982946.9200000002</v>
      </c>
      <c r="E34" s="382">
        <v>2156778.9300000002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1982946.9200000002</v>
      </c>
      <c r="N34" s="380">
        <v>2156778.9300000002</v>
      </c>
      <c r="O34" s="529">
        <v>1.0876634710928117</v>
      </c>
    </row>
    <row r="35" spans="1:15" s="266" customFormat="1" ht="26.25" customHeight="1" x14ac:dyDescent="0.25">
      <c r="A35" s="275"/>
      <c r="B35" s="932" t="s">
        <v>306</v>
      </c>
      <c r="C35" s="932"/>
      <c r="D35" s="650">
        <v>27485838.169999998</v>
      </c>
      <c r="E35" s="651">
        <v>32679721.469999995</v>
      </c>
      <c r="F35" s="650">
        <v>1835149.1199999996</v>
      </c>
      <c r="G35" s="651">
        <v>2767105.92</v>
      </c>
      <c r="H35" s="541"/>
      <c r="I35" s="438"/>
      <c r="J35" s="419"/>
      <c r="K35" s="420"/>
      <c r="L35" s="387"/>
      <c r="M35" s="386">
        <v>29320987.289999999</v>
      </c>
      <c r="N35" s="651">
        <v>35446827.390000001</v>
      </c>
      <c r="O35" s="531">
        <v>1.2089233912696125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zoomScale="110" zoomScaleNormal="110" workbookViewId="0">
      <selection activeCell="B1" sqref="B1:Q14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13" t="s">
        <v>282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</row>
    <row r="5" spans="1:18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93" t="s">
        <v>283</v>
      </c>
      <c r="C7" s="1093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16"/>
      <c r="B8" s="1079" t="s">
        <v>194</v>
      </c>
      <c r="C8" s="920" t="s">
        <v>191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8"/>
    </row>
    <row r="9" spans="1:18" s="269" customFormat="1" ht="15" customHeight="1" x14ac:dyDescent="0.25">
      <c r="A9" s="916"/>
      <c r="B9" s="1080"/>
      <c r="C9" s="921"/>
      <c r="D9" s="934" t="s">
        <v>197</v>
      </c>
      <c r="E9" s="1167"/>
      <c r="F9" s="1167"/>
      <c r="G9" s="1167"/>
      <c r="H9" s="1167"/>
      <c r="I9" s="935"/>
      <c r="J9" s="934" t="s">
        <v>220</v>
      </c>
      <c r="K9" s="1167"/>
      <c r="L9" s="1167"/>
      <c r="M9" s="1167"/>
      <c r="N9" s="1167"/>
      <c r="O9" s="935"/>
      <c r="P9" s="986" t="s">
        <v>341</v>
      </c>
    </row>
    <row r="10" spans="1:18" s="269" customFormat="1" ht="15" customHeight="1" x14ac:dyDescent="0.25">
      <c r="A10" s="290"/>
      <c r="B10" s="1080"/>
      <c r="C10" s="921"/>
      <c r="D10" s="934" t="s">
        <v>342</v>
      </c>
      <c r="E10" s="1167"/>
      <c r="F10" s="935"/>
      <c r="G10" s="934" t="s">
        <v>343</v>
      </c>
      <c r="H10" s="1167"/>
      <c r="I10" s="935"/>
      <c r="J10" s="934" t="s">
        <v>342</v>
      </c>
      <c r="K10" s="1167"/>
      <c r="L10" s="935"/>
      <c r="M10" s="934" t="s">
        <v>343</v>
      </c>
      <c r="N10" s="1167"/>
      <c r="O10" s="935"/>
      <c r="P10" s="929"/>
    </row>
    <row r="11" spans="1:18" s="269" customFormat="1" ht="16.149999999999999" customHeight="1" x14ac:dyDescent="0.25">
      <c r="A11" s="290"/>
      <c r="B11" s="1081"/>
      <c r="C11" s="922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372" t="s">
        <v>285</v>
      </c>
      <c r="K11" s="354" t="s">
        <v>215</v>
      </c>
      <c r="L11" s="372" t="s">
        <v>221</v>
      </c>
      <c r="M11" s="372" t="s">
        <v>286</v>
      </c>
      <c r="N11" s="354" t="s">
        <v>215</v>
      </c>
      <c r="O11" s="372" t="s">
        <v>221</v>
      </c>
      <c r="P11" s="93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2" t="s">
        <v>181</v>
      </c>
      <c r="C13" s="878" t="s">
        <v>323</v>
      </c>
      <c r="D13" s="374">
        <v>12705</v>
      </c>
      <c r="E13" s="754">
        <v>3169</v>
      </c>
      <c r="F13" s="375">
        <v>9536</v>
      </c>
      <c r="G13" s="374">
        <v>12526</v>
      </c>
      <c r="H13" s="754">
        <v>3036</v>
      </c>
      <c r="I13" s="379">
        <v>9490</v>
      </c>
      <c r="J13" s="376">
        <v>14895660.169599997</v>
      </c>
      <c r="K13" s="450">
        <v>-390842.36</v>
      </c>
      <c r="L13" s="377">
        <v>14504817.809599997</v>
      </c>
      <c r="M13" s="376">
        <v>13778504.999900002</v>
      </c>
      <c r="N13" s="450">
        <v>-514280.97749999998</v>
      </c>
      <c r="O13" s="380">
        <v>13264224.022400003</v>
      </c>
      <c r="P13" s="689">
        <v>0.91447022613555962</v>
      </c>
    </row>
    <row r="14" spans="1:18" s="269" customFormat="1" ht="15" customHeight="1" x14ac:dyDescent="0.25">
      <c r="A14" s="292"/>
      <c r="B14" s="802" t="s">
        <v>182</v>
      </c>
      <c r="C14" s="877" t="s">
        <v>7</v>
      </c>
      <c r="D14" s="374">
        <v>9961</v>
      </c>
      <c r="E14" s="690">
        <v>267</v>
      </c>
      <c r="F14" s="650">
        <v>9694</v>
      </c>
      <c r="G14" s="374">
        <v>13263</v>
      </c>
      <c r="H14" s="690">
        <v>403</v>
      </c>
      <c r="I14" s="380">
        <v>12860</v>
      </c>
      <c r="J14" s="376">
        <v>2079450.3101000004</v>
      </c>
      <c r="K14" s="450">
        <v>0</v>
      </c>
      <c r="L14" s="377">
        <v>2079450.3101000004</v>
      </c>
      <c r="M14" s="376">
        <v>2493062.5569000016</v>
      </c>
      <c r="N14" s="450">
        <v>0</v>
      </c>
      <c r="O14" s="380">
        <v>2493062.5569000016</v>
      </c>
      <c r="P14" s="689">
        <v>1.1989046070449794</v>
      </c>
    </row>
    <row r="15" spans="1:18" s="269" customFormat="1" ht="15" customHeight="1" x14ac:dyDescent="0.25">
      <c r="A15" s="291"/>
      <c r="B15" s="803" t="s">
        <v>183</v>
      </c>
      <c r="C15" s="877" t="s">
        <v>9</v>
      </c>
      <c r="D15" s="374">
        <v>17798</v>
      </c>
      <c r="E15" s="690">
        <v>1251</v>
      </c>
      <c r="F15" s="650">
        <v>16547</v>
      </c>
      <c r="G15" s="374">
        <v>18246</v>
      </c>
      <c r="H15" s="690">
        <v>1241</v>
      </c>
      <c r="I15" s="380">
        <v>17005</v>
      </c>
      <c r="J15" s="376">
        <v>28833280.114299998</v>
      </c>
      <c r="K15" s="450">
        <v>-16867.919999999998</v>
      </c>
      <c r="L15" s="377">
        <v>28816412.194299996</v>
      </c>
      <c r="M15" s="376">
        <v>29673065.57469999</v>
      </c>
      <c r="N15" s="450">
        <v>-2868.54</v>
      </c>
      <c r="O15" s="380">
        <v>29670197.034699991</v>
      </c>
      <c r="P15" s="689">
        <v>1.0296284226725796</v>
      </c>
    </row>
    <row r="16" spans="1:18" s="269" customFormat="1" ht="15" customHeight="1" x14ac:dyDescent="0.25">
      <c r="A16" s="291"/>
      <c r="B16" s="803" t="s">
        <v>184</v>
      </c>
      <c r="C16" s="877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344</v>
      </c>
    </row>
    <row r="17" spans="1:27" s="269" customFormat="1" ht="15" customHeight="1" x14ac:dyDescent="0.25">
      <c r="A17" s="292"/>
      <c r="B17" s="802" t="s">
        <v>185</v>
      </c>
      <c r="C17" s="877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344</v>
      </c>
    </row>
    <row r="18" spans="1:27" ht="15" customHeight="1" x14ac:dyDescent="0.25">
      <c r="A18" s="291"/>
      <c r="B18" s="803" t="s">
        <v>186</v>
      </c>
      <c r="C18" s="877" t="s">
        <v>15</v>
      </c>
      <c r="D18" s="374">
        <v>1</v>
      </c>
      <c r="E18" s="690">
        <v>0</v>
      </c>
      <c r="F18" s="650">
        <v>1</v>
      </c>
      <c r="G18" s="374">
        <v>0</v>
      </c>
      <c r="H18" s="690">
        <v>0</v>
      </c>
      <c r="I18" s="380">
        <v>0</v>
      </c>
      <c r="J18" s="376">
        <v>2320</v>
      </c>
      <c r="K18" s="450">
        <v>0</v>
      </c>
      <c r="L18" s="377">
        <v>2320</v>
      </c>
      <c r="M18" s="376">
        <v>200</v>
      </c>
      <c r="N18" s="450">
        <v>0</v>
      </c>
      <c r="O18" s="380">
        <v>200</v>
      </c>
      <c r="P18" s="689">
        <v>8.6206896551724144E-2</v>
      </c>
    </row>
    <row r="19" spans="1:27" ht="15" customHeight="1" x14ac:dyDescent="0.25">
      <c r="A19" s="291"/>
      <c r="B19" s="803" t="s">
        <v>187</v>
      </c>
      <c r="C19" s="877" t="s">
        <v>17</v>
      </c>
      <c r="D19" s="374">
        <v>73</v>
      </c>
      <c r="E19" s="690">
        <v>15</v>
      </c>
      <c r="F19" s="650">
        <v>58</v>
      </c>
      <c r="G19" s="374">
        <v>96</v>
      </c>
      <c r="H19" s="690">
        <v>38</v>
      </c>
      <c r="I19" s="380">
        <v>58</v>
      </c>
      <c r="J19" s="376">
        <v>120865.19989999999</v>
      </c>
      <c r="K19" s="450">
        <v>0</v>
      </c>
      <c r="L19" s="377">
        <v>120865.19989999999</v>
      </c>
      <c r="M19" s="376">
        <v>1029281.3899000001</v>
      </c>
      <c r="N19" s="450">
        <v>0</v>
      </c>
      <c r="O19" s="380">
        <v>1029281.3899000001</v>
      </c>
      <c r="P19" s="689">
        <v>8.5159449597700139</v>
      </c>
    </row>
    <row r="20" spans="1:27" ht="15" customHeight="1" x14ac:dyDescent="0.25">
      <c r="A20" s="292"/>
      <c r="B20" s="802" t="s">
        <v>188</v>
      </c>
      <c r="C20" s="877" t="s">
        <v>19</v>
      </c>
      <c r="D20" s="374">
        <v>1771</v>
      </c>
      <c r="E20" s="690">
        <v>292</v>
      </c>
      <c r="F20" s="650">
        <v>1479</v>
      </c>
      <c r="G20" s="374">
        <v>1909</v>
      </c>
      <c r="H20" s="690">
        <v>497</v>
      </c>
      <c r="I20" s="380">
        <v>1412</v>
      </c>
      <c r="J20" s="376">
        <v>4427020.8701999998</v>
      </c>
      <c r="K20" s="450">
        <v>-1770.5100000000002</v>
      </c>
      <c r="L20" s="377">
        <v>4425250.3602</v>
      </c>
      <c r="M20" s="376">
        <v>14606483.939299999</v>
      </c>
      <c r="N20" s="450">
        <v>-66963.97</v>
      </c>
      <c r="O20" s="380">
        <v>14539519.969299998</v>
      </c>
      <c r="P20" s="689">
        <v>3.2855813311866227</v>
      </c>
    </row>
    <row r="21" spans="1:27" ht="15" customHeight="1" x14ac:dyDescent="0.25">
      <c r="A21" s="291"/>
      <c r="B21" s="803" t="s">
        <v>189</v>
      </c>
      <c r="C21" s="877" t="s">
        <v>324</v>
      </c>
      <c r="D21" s="374">
        <v>2942</v>
      </c>
      <c r="E21" s="690">
        <v>538</v>
      </c>
      <c r="F21" s="650">
        <v>2404</v>
      </c>
      <c r="G21" s="374">
        <v>2679</v>
      </c>
      <c r="H21" s="690">
        <v>390</v>
      </c>
      <c r="I21" s="380">
        <v>2289</v>
      </c>
      <c r="J21" s="376">
        <v>5300898.9545999989</v>
      </c>
      <c r="K21" s="450">
        <v>-146557.6</v>
      </c>
      <c r="L21" s="377">
        <v>5154341.3545999993</v>
      </c>
      <c r="M21" s="376">
        <v>4106107.7804</v>
      </c>
      <c r="N21" s="450">
        <v>-15299.98</v>
      </c>
      <c r="O21" s="380">
        <v>4090807.8004000001</v>
      </c>
      <c r="P21" s="689">
        <v>0.79366256888460696</v>
      </c>
    </row>
    <row r="22" spans="1:27" ht="15" customHeight="1" x14ac:dyDescent="0.25">
      <c r="A22" s="291"/>
      <c r="B22" s="803" t="s">
        <v>199</v>
      </c>
      <c r="C22" s="877" t="s">
        <v>325</v>
      </c>
      <c r="D22" s="374">
        <v>30243</v>
      </c>
      <c r="E22" s="690">
        <v>2787</v>
      </c>
      <c r="F22" s="650">
        <v>27456</v>
      </c>
      <c r="G22" s="374">
        <v>29985</v>
      </c>
      <c r="H22" s="690">
        <v>2873</v>
      </c>
      <c r="I22" s="380">
        <v>27112</v>
      </c>
      <c r="J22" s="376">
        <v>65200765.036899999</v>
      </c>
      <c r="K22" s="450">
        <v>-4460.5600000000004</v>
      </c>
      <c r="L22" s="377">
        <v>65196304.476899996</v>
      </c>
      <c r="M22" s="376">
        <v>63479415.121399999</v>
      </c>
      <c r="N22" s="450">
        <v>-8673.1950000000015</v>
      </c>
      <c r="O22" s="380">
        <v>63470741.926399998</v>
      </c>
      <c r="P22" s="689">
        <v>0.97353281655540169</v>
      </c>
    </row>
    <row r="23" spans="1:27" ht="15" customHeight="1" x14ac:dyDescent="0.25">
      <c r="A23" s="292"/>
      <c r="B23" s="802" t="s">
        <v>200</v>
      </c>
      <c r="C23" s="877" t="s">
        <v>326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344</v>
      </c>
    </row>
    <row r="24" spans="1:27" s="274" customFormat="1" ht="15" customHeight="1" x14ac:dyDescent="0.25">
      <c r="A24" s="291"/>
      <c r="B24" s="803" t="s">
        <v>201</v>
      </c>
      <c r="C24" s="877" t="s">
        <v>327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344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3" t="s">
        <v>202</v>
      </c>
      <c r="C25" s="877" t="s">
        <v>328</v>
      </c>
      <c r="D25" s="374">
        <v>766</v>
      </c>
      <c r="E25" s="690">
        <v>146</v>
      </c>
      <c r="F25" s="650">
        <v>620</v>
      </c>
      <c r="G25" s="374">
        <v>523</v>
      </c>
      <c r="H25" s="690">
        <v>148</v>
      </c>
      <c r="I25" s="380">
        <v>375</v>
      </c>
      <c r="J25" s="376">
        <v>1348163.7199999997</v>
      </c>
      <c r="K25" s="450">
        <v>-119512.58</v>
      </c>
      <c r="L25" s="377">
        <v>1228651.1399999997</v>
      </c>
      <c r="M25" s="376">
        <v>1072950.6300000001</v>
      </c>
      <c r="N25" s="450">
        <v>-7839.96</v>
      </c>
      <c r="O25" s="380">
        <v>1065110.6700000002</v>
      </c>
      <c r="P25" s="689">
        <v>0.86689430003703127</v>
      </c>
    </row>
    <row r="26" spans="1:27" s="266" customFormat="1" ht="15" customHeight="1" x14ac:dyDescent="0.25">
      <c r="A26" s="275"/>
      <c r="B26" s="802" t="s">
        <v>203</v>
      </c>
      <c r="C26" s="326" t="s">
        <v>31</v>
      </c>
      <c r="D26" s="374">
        <v>386</v>
      </c>
      <c r="E26" s="690">
        <v>143</v>
      </c>
      <c r="F26" s="650">
        <v>243</v>
      </c>
      <c r="G26" s="374">
        <v>489</v>
      </c>
      <c r="H26" s="690">
        <v>176</v>
      </c>
      <c r="I26" s="380">
        <v>313</v>
      </c>
      <c r="J26" s="376">
        <v>1174893.23</v>
      </c>
      <c r="K26" s="450">
        <v>-800363.64</v>
      </c>
      <c r="L26" s="377">
        <v>374529.58999999997</v>
      </c>
      <c r="M26" s="376">
        <v>1604159.37</v>
      </c>
      <c r="N26" s="450">
        <v>-784394.33</v>
      </c>
      <c r="O26" s="380">
        <v>819765.04000000015</v>
      </c>
      <c r="P26" s="689">
        <v>2.1887857779141036</v>
      </c>
    </row>
    <row r="27" spans="1:27" s="266" customFormat="1" ht="15" customHeight="1" x14ac:dyDescent="0.25">
      <c r="A27" s="275"/>
      <c r="B27" s="802" t="s">
        <v>204</v>
      </c>
      <c r="C27" s="326" t="s">
        <v>116</v>
      </c>
      <c r="D27" s="374">
        <v>18</v>
      </c>
      <c r="E27" s="690">
        <v>2</v>
      </c>
      <c r="F27" s="650">
        <v>16</v>
      </c>
      <c r="G27" s="374">
        <v>34</v>
      </c>
      <c r="H27" s="690">
        <v>6</v>
      </c>
      <c r="I27" s="380">
        <v>28</v>
      </c>
      <c r="J27" s="376">
        <v>13153.71</v>
      </c>
      <c r="K27" s="450">
        <v>0</v>
      </c>
      <c r="L27" s="377">
        <v>13153.71</v>
      </c>
      <c r="M27" s="376">
        <v>157721.92500000002</v>
      </c>
      <c r="N27" s="450">
        <v>0</v>
      </c>
      <c r="O27" s="380">
        <v>157721.92500000002</v>
      </c>
      <c r="P27" s="689">
        <v>11.990679815808623</v>
      </c>
    </row>
    <row r="28" spans="1:27" s="266" customFormat="1" ht="15" customHeight="1" x14ac:dyDescent="0.25">
      <c r="A28" s="275"/>
      <c r="B28" s="803" t="s">
        <v>205</v>
      </c>
      <c r="C28" s="326" t="s">
        <v>196</v>
      </c>
      <c r="D28" s="374">
        <v>169</v>
      </c>
      <c r="E28" s="690">
        <v>4</v>
      </c>
      <c r="F28" s="650">
        <v>165</v>
      </c>
      <c r="G28" s="374">
        <v>137</v>
      </c>
      <c r="H28" s="690">
        <v>19</v>
      </c>
      <c r="I28" s="380">
        <v>118</v>
      </c>
      <c r="J28" s="376">
        <v>231341.28</v>
      </c>
      <c r="K28" s="450">
        <v>-401.21</v>
      </c>
      <c r="L28" s="377">
        <v>230940.07</v>
      </c>
      <c r="M28" s="376">
        <v>71350.509999999995</v>
      </c>
      <c r="N28" s="450">
        <v>0</v>
      </c>
      <c r="O28" s="380">
        <v>71350.509999999995</v>
      </c>
      <c r="P28" s="689">
        <v>0.3089568215684701</v>
      </c>
    </row>
    <row r="29" spans="1:27" s="266" customFormat="1" ht="15" customHeight="1" x14ac:dyDescent="0.25">
      <c r="A29" s="275"/>
      <c r="B29" s="803" t="s">
        <v>206</v>
      </c>
      <c r="C29" s="326" t="s">
        <v>37</v>
      </c>
      <c r="D29" s="374">
        <v>1</v>
      </c>
      <c r="E29" s="690">
        <v>1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344</v>
      </c>
    </row>
    <row r="30" spans="1:27" s="266" customFormat="1" ht="15" customHeight="1" x14ac:dyDescent="0.25">
      <c r="A30" s="275"/>
      <c r="B30" s="802" t="s">
        <v>207</v>
      </c>
      <c r="C30" s="326" t="s">
        <v>39</v>
      </c>
      <c r="D30" s="374">
        <v>7</v>
      </c>
      <c r="E30" s="690">
        <v>0</v>
      </c>
      <c r="F30" s="650">
        <v>7</v>
      </c>
      <c r="G30" s="374">
        <v>85</v>
      </c>
      <c r="H30" s="690">
        <v>2</v>
      </c>
      <c r="I30" s="380">
        <v>83</v>
      </c>
      <c r="J30" s="376">
        <v>5886.2</v>
      </c>
      <c r="K30" s="450">
        <v>0</v>
      </c>
      <c r="L30" s="377">
        <v>5886.2</v>
      </c>
      <c r="M30" s="376">
        <v>21654.770000000004</v>
      </c>
      <c r="N30" s="450">
        <v>0</v>
      </c>
      <c r="O30" s="380">
        <v>21654.770000000004</v>
      </c>
      <c r="P30" s="689">
        <v>3.6789048961978872</v>
      </c>
    </row>
    <row r="31" spans="1:27" s="266" customFormat="1" ht="19.149999999999999" customHeight="1" x14ac:dyDescent="0.25">
      <c r="A31" s="275"/>
      <c r="B31" s="1168" t="s">
        <v>193</v>
      </c>
      <c r="C31" s="1168"/>
      <c r="D31" s="384">
        <v>76841</v>
      </c>
      <c r="E31" s="384">
        <v>8615</v>
      </c>
      <c r="F31" s="385">
        <v>68226</v>
      </c>
      <c r="G31" s="374">
        <v>79972</v>
      </c>
      <c r="H31" s="384">
        <v>8829</v>
      </c>
      <c r="I31" s="388">
        <v>71143</v>
      </c>
      <c r="J31" s="377">
        <v>123633698.7956</v>
      </c>
      <c r="K31" s="453">
        <v>-1480776.38</v>
      </c>
      <c r="L31" s="386">
        <v>122152922.41559999</v>
      </c>
      <c r="M31" s="377">
        <v>132093958.56749998</v>
      </c>
      <c r="N31" s="453">
        <v>-1400320.9524999997</v>
      </c>
      <c r="O31" s="389">
        <v>130693637.61499999</v>
      </c>
      <c r="P31" s="688">
        <v>1.0699182224256738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4" t="s">
        <v>103</v>
      </c>
      <c r="C33" s="328" t="s">
        <v>41</v>
      </c>
      <c r="D33" s="374">
        <v>5966</v>
      </c>
      <c r="E33" s="754">
        <v>305</v>
      </c>
      <c r="F33" s="375">
        <v>5661</v>
      </c>
      <c r="G33" s="374">
        <v>7015</v>
      </c>
      <c r="H33" s="754">
        <v>310</v>
      </c>
      <c r="I33" s="379">
        <v>6705</v>
      </c>
      <c r="J33" s="1169"/>
      <c r="K33" s="1170"/>
      <c r="L33" s="375">
        <v>30418769.439999975</v>
      </c>
      <c r="M33" s="1169"/>
      <c r="N33" s="1170"/>
      <c r="O33" s="379">
        <v>38835309.021000028</v>
      </c>
      <c r="P33" s="689">
        <v>1.2766890224669147</v>
      </c>
    </row>
    <row r="34" spans="1:16" s="266" customFormat="1" ht="15" customHeight="1" x14ac:dyDescent="0.25">
      <c r="A34" s="275"/>
      <c r="B34" s="804" t="s">
        <v>329</v>
      </c>
      <c r="C34" s="328" t="s">
        <v>330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171"/>
      <c r="K34" s="1172"/>
      <c r="L34" s="375">
        <v>0</v>
      </c>
      <c r="M34" s="1171"/>
      <c r="N34" s="1172"/>
      <c r="O34" s="379">
        <v>0</v>
      </c>
      <c r="P34" s="689" t="s">
        <v>344</v>
      </c>
    </row>
    <row r="35" spans="1:16" s="266" customFormat="1" ht="15" customHeight="1" x14ac:dyDescent="0.25">
      <c r="A35" s="275"/>
      <c r="B35" s="804" t="s">
        <v>101</v>
      </c>
      <c r="C35" s="328" t="s">
        <v>42</v>
      </c>
      <c r="D35" s="374">
        <v>1540</v>
      </c>
      <c r="E35" s="754">
        <v>1</v>
      </c>
      <c r="F35" s="375">
        <v>1539</v>
      </c>
      <c r="G35" s="374">
        <v>22</v>
      </c>
      <c r="H35" s="754">
        <v>0</v>
      </c>
      <c r="I35" s="379">
        <v>22</v>
      </c>
      <c r="J35" s="1171"/>
      <c r="K35" s="1172"/>
      <c r="L35" s="375">
        <v>120849.37999999999</v>
      </c>
      <c r="M35" s="1171"/>
      <c r="N35" s="1172"/>
      <c r="O35" s="379">
        <v>171974.77</v>
      </c>
      <c r="P35" s="689">
        <v>1.4230504947563654</v>
      </c>
    </row>
    <row r="36" spans="1:16" s="266" customFormat="1" ht="15" customHeight="1" x14ac:dyDescent="0.25">
      <c r="A36" s="275"/>
      <c r="B36" s="804" t="s">
        <v>102</v>
      </c>
      <c r="C36" s="329" t="s">
        <v>83</v>
      </c>
      <c r="D36" s="374">
        <v>361</v>
      </c>
      <c r="E36" s="754">
        <v>361</v>
      </c>
      <c r="F36" s="375">
        <v>0</v>
      </c>
      <c r="G36" s="374">
        <v>1886</v>
      </c>
      <c r="H36" s="754">
        <v>236</v>
      </c>
      <c r="I36" s="379">
        <v>1650</v>
      </c>
      <c r="J36" s="1171"/>
      <c r="K36" s="1172"/>
      <c r="L36" s="375">
        <v>1464824.46</v>
      </c>
      <c r="M36" s="1171"/>
      <c r="N36" s="1172"/>
      <c r="O36" s="379">
        <v>1401230.8300000003</v>
      </c>
      <c r="P36" s="689">
        <v>0.95658617688565928</v>
      </c>
    </row>
    <row r="37" spans="1:16" s="266" customFormat="1" ht="15" customHeight="1" x14ac:dyDescent="0.25">
      <c r="A37" s="275"/>
      <c r="B37" s="804" t="s">
        <v>104</v>
      </c>
      <c r="C37" s="328" t="s">
        <v>44</v>
      </c>
      <c r="D37" s="374">
        <v>7219</v>
      </c>
      <c r="E37" s="754">
        <v>0</v>
      </c>
      <c r="F37" s="375">
        <v>7219</v>
      </c>
      <c r="G37" s="374">
        <v>0</v>
      </c>
      <c r="H37" s="754">
        <v>0</v>
      </c>
      <c r="I37" s="379">
        <v>0</v>
      </c>
      <c r="J37" s="1171"/>
      <c r="K37" s="1172"/>
      <c r="L37" s="375">
        <v>0</v>
      </c>
      <c r="M37" s="1171"/>
      <c r="N37" s="1172"/>
      <c r="O37" s="379">
        <v>0</v>
      </c>
      <c r="P37" s="689" t="s">
        <v>344</v>
      </c>
    </row>
    <row r="38" spans="1:16" s="266" customFormat="1" ht="19.149999999999999" customHeight="1" x14ac:dyDescent="0.25">
      <c r="A38" s="275"/>
      <c r="B38" s="1168" t="s">
        <v>192</v>
      </c>
      <c r="C38" s="1168"/>
      <c r="D38" s="374">
        <v>15086</v>
      </c>
      <c r="E38" s="374">
        <v>667</v>
      </c>
      <c r="F38" s="393">
        <v>14419</v>
      </c>
      <c r="G38" s="374">
        <v>8923</v>
      </c>
      <c r="H38" s="754">
        <v>546</v>
      </c>
      <c r="I38" s="394">
        <v>8377</v>
      </c>
      <c r="J38" s="1173"/>
      <c r="K38" s="1174"/>
      <c r="L38" s="386">
        <v>32004443.279999975</v>
      </c>
      <c r="M38" s="1173"/>
      <c r="N38" s="1174"/>
      <c r="O38" s="386">
        <v>40408514.621000029</v>
      </c>
      <c r="P38" s="688">
        <v>1.2625907680216353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912" t="s">
        <v>198</v>
      </c>
      <c r="C40" s="912"/>
      <c r="D40" s="384">
        <v>91927</v>
      </c>
      <c r="E40" s="384">
        <v>9282</v>
      </c>
      <c r="F40" s="455">
        <v>82645</v>
      </c>
      <c r="G40" s="384">
        <v>88895</v>
      </c>
      <c r="H40" s="384">
        <v>9375</v>
      </c>
      <c r="I40" s="388">
        <v>79520</v>
      </c>
      <c r="J40" s="377">
        <v>155638142.07559997</v>
      </c>
      <c r="K40" s="453">
        <v>-1480776.38</v>
      </c>
      <c r="L40" s="386">
        <v>154157365.69559997</v>
      </c>
      <c r="M40" s="377">
        <v>172502473.18850002</v>
      </c>
      <c r="N40" s="453">
        <v>-1400320.9524999997</v>
      </c>
      <c r="O40" s="389">
        <v>171102152.23600003</v>
      </c>
      <c r="P40" s="688">
        <v>1.109918760378011</v>
      </c>
    </row>
    <row r="41" spans="1:16" s="266" customFormat="1" ht="16.5" customHeight="1" x14ac:dyDescent="0.25">
      <c r="A41" s="275"/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</row>
    <row r="42" spans="1:16" s="266" customFormat="1" ht="16.899999999999999" customHeight="1" x14ac:dyDescent="0.25">
      <c r="A42" s="275"/>
      <c r="B42" s="1079" t="s">
        <v>194</v>
      </c>
      <c r="C42" s="920" t="s">
        <v>191</v>
      </c>
      <c r="D42" s="923" t="s">
        <v>52</v>
      </c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8"/>
    </row>
    <row r="43" spans="1:16" s="266" customFormat="1" ht="15.6" customHeight="1" x14ac:dyDescent="0.25">
      <c r="A43" s="275"/>
      <c r="B43" s="1080"/>
      <c r="C43" s="921"/>
      <c r="D43" s="934" t="s">
        <v>197</v>
      </c>
      <c r="E43" s="1167"/>
      <c r="F43" s="1167"/>
      <c r="G43" s="1167"/>
      <c r="H43" s="1167"/>
      <c r="I43" s="935"/>
      <c r="J43" s="934" t="s">
        <v>220</v>
      </c>
      <c r="K43" s="1167"/>
      <c r="L43" s="1167"/>
      <c r="M43" s="1167"/>
      <c r="N43" s="1167"/>
      <c r="O43" s="935"/>
      <c r="P43" s="986" t="s">
        <v>341</v>
      </c>
    </row>
    <row r="44" spans="1:16" s="266" customFormat="1" ht="19.149999999999999" customHeight="1" x14ac:dyDescent="0.25">
      <c r="A44" s="275"/>
      <c r="B44" s="1080"/>
      <c r="C44" s="921"/>
      <c r="D44" s="934" t="s">
        <v>342</v>
      </c>
      <c r="E44" s="1167"/>
      <c r="F44" s="935"/>
      <c r="G44" s="934" t="s">
        <v>343</v>
      </c>
      <c r="H44" s="1167"/>
      <c r="I44" s="935"/>
      <c r="J44" s="934" t="s">
        <v>342</v>
      </c>
      <c r="K44" s="1167"/>
      <c r="L44" s="935"/>
      <c r="M44" s="934" t="s">
        <v>343</v>
      </c>
      <c r="N44" s="1167"/>
      <c r="O44" s="935"/>
      <c r="P44" s="929"/>
    </row>
    <row r="45" spans="1:16" s="266" customFormat="1" ht="19.149999999999999" customHeight="1" x14ac:dyDescent="0.25">
      <c r="A45" s="275"/>
      <c r="B45" s="1081"/>
      <c r="C45" s="922"/>
      <c r="D45" s="565" t="s">
        <v>124</v>
      </c>
      <c r="E45" s="353" t="s">
        <v>284</v>
      </c>
      <c r="F45" s="353" t="s">
        <v>221</v>
      </c>
      <c r="G45" s="565" t="s">
        <v>124</v>
      </c>
      <c r="H45" s="353" t="s">
        <v>284</v>
      </c>
      <c r="I45" s="353" t="s">
        <v>221</v>
      </c>
      <c r="J45" s="372" t="s">
        <v>285</v>
      </c>
      <c r="K45" s="705" t="s">
        <v>215</v>
      </c>
      <c r="L45" s="372" t="s">
        <v>221</v>
      </c>
      <c r="M45" s="372" t="s">
        <v>286</v>
      </c>
      <c r="N45" s="705" t="s">
        <v>215</v>
      </c>
      <c r="O45" s="372" t="s">
        <v>221</v>
      </c>
      <c r="P45" s="930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2" t="s">
        <v>181</v>
      </c>
      <c r="C47" s="878" t="s">
        <v>323</v>
      </c>
      <c r="D47" s="374">
        <v>1480</v>
      </c>
      <c r="E47" s="754">
        <v>509</v>
      </c>
      <c r="F47" s="375">
        <v>971</v>
      </c>
      <c r="G47" s="374">
        <v>1784</v>
      </c>
      <c r="H47" s="754">
        <v>647</v>
      </c>
      <c r="I47" s="379">
        <v>1137</v>
      </c>
      <c r="J47" s="376">
        <v>937405.22010000015</v>
      </c>
      <c r="K47" s="450">
        <v>0</v>
      </c>
      <c r="L47" s="407">
        <v>937405.22010000015</v>
      </c>
      <c r="M47" s="376">
        <v>1229653.5895000002</v>
      </c>
      <c r="N47" s="450">
        <v>0</v>
      </c>
      <c r="O47" s="567">
        <v>1229653.5895000002</v>
      </c>
      <c r="P47" s="689">
        <v>1.3117631128284348</v>
      </c>
    </row>
    <row r="48" spans="1:16" s="266" customFormat="1" ht="16.149999999999999" customHeight="1" x14ac:dyDescent="0.25">
      <c r="A48" s="275"/>
      <c r="B48" s="802" t="s">
        <v>182</v>
      </c>
      <c r="C48" s="877" t="s">
        <v>7</v>
      </c>
      <c r="D48" s="374">
        <v>416</v>
      </c>
      <c r="E48" s="690">
        <v>24</v>
      </c>
      <c r="F48" s="650">
        <v>392</v>
      </c>
      <c r="G48" s="374">
        <v>484</v>
      </c>
      <c r="H48" s="690">
        <v>41</v>
      </c>
      <c r="I48" s="380">
        <v>443</v>
      </c>
      <c r="J48" s="376">
        <v>146358.05939999997</v>
      </c>
      <c r="K48" s="450">
        <v>0</v>
      </c>
      <c r="L48" s="407">
        <v>146358.05939999997</v>
      </c>
      <c r="M48" s="376">
        <v>85733.078600000008</v>
      </c>
      <c r="N48" s="450">
        <v>0</v>
      </c>
      <c r="O48" s="567">
        <v>85733.078600000008</v>
      </c>
      <c r="P48" s="689">
        <v>0.58577627328119675</v>
      </c>
    </row>
    <row r="49" spans="1:16" s="266" customFormat="1" ht="16.149999999999999" customHeight="1" x14ac:dyDescent="0.25">
      <c r="A49" s="275"/>
      <c r="B49" s="803" t="s">
        <v>183</v>
      </c>
      <c r="C49" s="877" t="s">
        <v>9</v>
      </c>
      <c r="D49" s="374">
        <v>1415</v>
      </c>
      <c r="E49" s="690">
        <v>154</v>
      </c>
      <c r="F49" s="650">
        <v>1261</v>
      </c>
      <c r="G49" s="374">
        <v>1629</v>
      </c>
      <c r="H49" s="690">
        <v>143</v>
      </c>
      <c r="I49" s="380">
        <v>1486</v>
      </c>
      <c r="J49" s="376">
        <v>2567519.7892000005</v>
      </c>
      <c r="K49" s="450">
        <v>0</v>
      </c>
      <c r="L49" s="407">
        <v>2567519.7892000005</v>
      </c>
      <c r="M49" s="376">
        <v>2911878.0412000003</v>
      </c>
      <c r="N49" s="450">
        <v>0</v>
      </c>
      <c r="O49" s="567">
        <v>2911878.0412000003</v>
      </c>
      <c r="P49" s="689">
        <v>1.1341209728737072</v>
      </c>
    </row>
    <row r="50" spans="1:16" s="266" customFormat="1" ht="16.149999999999999" customHeight="1" x14ac:dyDescent="0.25">
      <c r="A50" s="275"/>
      <c r="B50" s="803" t="s">
        <v>184</v>
      </c>
      <c r="C50" s="877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344</v>
      </c>
    </row>
    <row r="51" spans="1:16" s="266" customFormat="1" ht="16.149999999999999" customHeight="1" x14ac:dyDescent="0.25">
      <c r="A51" s="275"/>
      <c r="B51" s="802" t="s">
        <v>185</v>
      </c>
      <c r="C51" s="877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344</v>
      </c>
    </row>
    <row r="52" spans="1:16" s="266" customFormat="1" ht="16.149999999999999" customHeight="1" x14ac:dyDescent="0.25">
      <c r="A52" s="275"/>
      <c r="B52" s="803" t="s">
        <v>186</v>
      </c>
      <c r="C52" s="877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344</v>
      </c>
    </row>
    <row r="53" spans="1:16" s="266" customFormat="1" ht="16.149999999999999" customHeight="1" x14ac:dyDescent="0.25">
      <c r="A53" s="275"/>
      <c r="B53" s="803" t="s">
        <v>187</v>
      </c>
      <c r="C53" s="877" t="s">
        <v>17</v>
      </c>
      <c r="D53" s="374">
        <v>28</v>
      </c>
      <c r="E53" s="690">
        <v>1</v>
      </c>
      <c r="F53" s="650">
        <v>27</v>
      </c>
      <c r="G53" s="374">
        <v>14</v>
      </c>
      <c r="H53" s="690">
        <v>2</v>
      </c>
      <c r="I53" s="380">
        <v>12</v>
      </c>
      <c r="J53" s="376">
        <v>6412.08</v>
      </c>
      <c r="K53" s="450">
        <v>0</v>
      </c>
      <c r="L53" s="407">
        <v>6412.08</v>
      </c>
      <c r="M53" s="376">
        <v>87041.64</v>
      </c>
      <c r="N53" s="450">
        <v>0</v>
      </c>
      <c r="O53" s="567">
        <v>87041.64</v>
      </c>
      <c r="P53" s="689">
        <v>13.574634128083243</v>
      </c>
    </row>
    <row r="54" spans="1:16" s="266" customFormat="1" ht="16.149999999999999" customHeight="1" x14ac:dyDescent="0.25">
      <c r="A54" s="275"/>
      <c r="B54" s="802" t="s">
        <v>188</v>
      </c>
      <c r="C54" s="877" t="s">
        <v>19</v>
      </c>
      <c r="D54" s="374">
        <v>136</v>
      </c>
      <c r="E54" s="690">
        <v>23</v>
      </c>
      <c r="F54" s="650">
        <v>113</v>
      </c>
      <c r="G54" s="374">
        <v>170</v>
      </c>
      <c r="H54" s="690">
        <v>44</v>
      </c>
      <c r="I54" s="380">
        <v>126</v>
      </c>
      <c r="J54" s="376">
        <v>334789.73</v>
      </c>
      <c r="K54" s="450">
        <v>0</v>
      </c>
      <c r="L54" s="407">
        <v>334789.73</v>
      </c>
      <c r="M54" s="376">
        <v>224652.8897</v>
      </c>
      <c r="N54" s="450">
        <v>0</v>
      </c>
      <c r="O54" s="567">
        <v>224652.8897</v>
      </c>
      <c r="P54" s="689">
        <v>0.67102682540471004</v>
      </c>
    </row>
    <row r="55" spans="1:16" s="266" customFormat="1" ht="16.149999999999999" customHeight="1" x14ac:dyDescent="0.25">
      <c r="A55" s="275"/>
      <c r="B55" s="803" t="s">
        <v>189</v>
      </c>
      <c r="C55" s="877" t="s">
        <v>324</v>
      </c>
      <c r="D55" s="374">
        <v>127</v>
      </c>
      <c r="E55" s="690">
        <v>31</v>
      </c>
      <c r="F55" s="650">
        <v>96</v>
      </c>
      <c r="G55" s="374">
        <v>115</v>
      </c>
      <c r="H55" s="690">
        <v>25</v>
      </c>
      <c r="I55" s="380">
        <v>90</v>
      </c>
      <c r="J55" s="376">
        <v>186135.95</v>
      </c>
      <c r="K55" s="450">
        <v>0</v>
      </c>
      <c r="L55" s="407">
        <v>186135.95</v>
      </c>
      <c r="M55" s="376">
        <v>202359.59030000001</v>
      </c>
      <c r="N55" s="450">
        <v>0</v>
      </c>
      <c r="O55" s="567">
        <v>202359.59030000001</v>
      </c>
      <c r="P55" s="689">
        <v>1.0871601659969501</v>
      </c>
    </row>
    <row r="56" spans="1:16" s="266" customFormat="1" ht="16.149999999999999" customHeight="1" x14ac:dyDescent="0.25">
      <c r="A56" s="275"/>
      <c r="B56" s="803" t="s">
        <v>199</v>
      </c>
      <c r="C56" s="877" t="s">
        <v>325</v>
      </c>
      <c r="D56" s="374">
        <v>1981</v>
      </c>
      <c r="E56" s="690">
        <v>201</v>
      </c>
      <c r="F56" s="650">
        <v>1780</v>
      </c>
      <c r="G56" s="374">
        <v>1717</v>
      </c>
      <c r="H56" s="690">
        <v>199</v>
      </c>
      <c r="I56" s="380">
        <v>1518</v>
      </c>
      <c r="J56" s="376">
        <v>4201644.3454</v>
      </c>
      <c r="K56" s="450">
        <v>0</v>
      </c>
      <c r="L56" s="407">
        <v>4201644.3454</v>
      </c>
      <c r="M56" s="376">
        <v>3985420.0842999998</v>
      </c>
      <c r="N56" s="450">
        <v>0</v>
      </c>
      <c r="O56" s="567">
        <v>3985420.0842999998</v>
      </c>
      <c r="P56" s="689">
        <v>0.94853818092987219</v>
      </c>
    </row>
    <row r="57" spans="1:16" s="266" customFormat="1" ht="16.149999999999999" customHeight="1" x14ac:dyDescent="0.25">
      <c r="A57" s="275"/>
      <c r="B57" s="802" t="s">
        <v>200</v>
      </c>
      <c r="C57" s="877" t="s">
        <v>326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344</v>
      </c>
    </row>
    <row r="58" spans="1:16" s="266" customFormat="1" ht="16.149999999999999" customHeight="1" x14ac:dyDescent="0.25">
      <c r="A58" s="275"/>
      <c r="B58" s="803" t="s">
        <v>201</v>
      </c>
      <c r="C58" s="877" t="s">
        <v>327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344</v>
      </c>
    </row>
    <row r="59" spans="1:16" s="266" customFormat="1" ht="16.149999999999999" customHeight="1" x14ac:dyDescent="0.25">
      <c r="A59" s="275"/>
      <c r="B59" s="803" t="s">
        <v>202</v>
      </c>
      <c r="C59" s="877" t="s">
        <v>328</v>
      </c>
      <c r="D59" s="374">
        <v>4</v>
      </c>
      <c r="E59" s="690">
        <v>2</v>
      </c>
      <c r="F59" s="650">
        <v>2</v>
      </c>
      <c r="G59" s="374">
        <v>6</v>
      </c>
      <c r="H59" s="690">
        <v>3</v>
      </c>
      <c r="I59" s="380">
        <v>3</v>
      </c>
      <c r="J59" s="376">
        <v>678.3</v>
      </c>
      <c r="K59" s="450">
        <v>0</v>
      </c>
      <c r="L59" s="407">
        <v>678.3</v>
      </c>
      <c r="M59" s="376">
        <v>12575.73</v>
      </c>
      <c r="N59" s="450">
        <v>0</v>
      </c>
      <c r="O59" s="567">
        <v>12575.73</v>
      </c>
      <c r="P59" s="689">
        <v>18.540070765148165</v>
      </c>
    </row>
    <row r="60" spans="1:16" s="266" customFormat="1" ht="16.149999999999999" customHeight="1" x14ac:dyDescent="0.25">
      <c r="A60" s="275"/>
      <c r="B60" s="802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344</v>
      </c>
    </row>
    <row r="61" spans="1:16" s="266" customFormat="1" ht="16.149999999999999" customHeight="1" x14ac:dyDescent="0.25">
      <c r="A61" s="275"/>
      <c r="B61" s="802" t="s">
        <v>204</v>
      </c>
      <c r="C61" s="326" t="s">
        <v>116</v>
      </c>
      <c r="D61" s="374">
        <v>9</v>
      </c>
      <c r="E61" s="690">
        <v>1</v>
      </c>
      <c r="F61" s="650">
        <v>8</v>
      </c>
      <c r="G61" s="374">
        <v>11</v>
      </c>
      <c r="H61" s="690">
        <v>2</v>
      </c>
      <c r="I61" s="380">
        <v>9</v>
      </c>
      <c r="J61" s="376">
        <v>11212.04</v>
      </c>
      <c r="K61" s="450">
        <v>0</v>
      </c>
      <c r="L61" s="407">
        <v>11212.04</v>
      </c>
      <c r="M61" s="376">
        <v>14667.45</v>
      </c>
      <c r="N61" s="450">
        <v>0</v>
      </c>
      <c r="O61" s="567">
        <v>14667.45</v>
      </c>
      <c r="P61" s="689">
        <v>1.3081874484928702</v>
      </c>
    </row>
    <row r="62" spans="1:16" s="266" customFormat="1" ht="16.149999999999999" customHeight="1" x14ac:dyDescent="0.25">
      <c r="A62" s="275"/>
      <c r="B62" s="803" t="s">
        <v>205</v>
      </c>
      <c r="C62" s="326" t="s">
        <v>196</v>
      </c>
      <c r="D62" s="374">
        <v>1</v>
      </c>
      <c r="E62" s="690">
        <v>0</v>
      </c>
      <c r="F62" s="650">
        <v>1</v>
      </c>
      <c r="G62" s="374">
        <v>5</v>
      </c>
      <c r="H62" s="690">
        <v>0</v>
      </c>
      <c r="I62" s="380">
        <v>5</v>
      </c>
      <c r="J62" s="376">
        <v>579.45000000000005</v>
      </c>
      <c r="K62" s="450">
        <v>0</v>
      </c>
      <c r="L62" s="407">
        <v>579.45000000000005</v>
      </c>
      <c r="M62" s="376">
        <v>1041.73</v>
      </c>
      <c r="N62" s="450">
        <v>0</v>
      </c>
      <c r="O62" s="567">
        <v>1041.73</v>
      </c>
      <c r="P62" s="689">
        <v>1.7977910087151607</v>
      </c>
    </row>
    <row r="63" spans="1:16" s="266" customFormat="1" ht="16.149999999999999" customHeight="1" x14ac:dyDescent="0.25">
      <c r="A63" s="275"/>
      <c r="B63" s="803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344</v>
      </c>
    </row>
    <row r="64" spans="1:16" s="266" customFormat="1" ht="16.149999999999999" customHeight="1" x14ac:dyDescent="0.25">
      <c r="A64" s="275"/>
      <c r="B64" s="802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18</v>
      </c>
      <c r="H64" s="690">
        <v>0</v>
      </c>
      <c r="I64" s="380">
        <v>18</v>
      </c>
      <c r="J64" s="376">
        <v>0</v>
      </c>
      <c r="K64" s="450">
        <v>0</v>
      </c>
      <c r="L64" s="407">
        <v>0</v>
      </c>
      <c r="M64" s="376">
        <v>6286.1399999999994</v>
      </c>
      <c r="N64" s="450">
        <v>0</v>
      </c>
      <c r="O64" s="567">
        <v>6286.1399999999994</v>
      </c>
      <c r="P64" s="689" t="s">
        <v>344</v>
      </c>
    </row>
    <row r="65" spans="1:19" s="266" customFormat="1" ht="19.149999999999999" customHeight="1" x14ac:dyDescent="0.25">
      <c r="A65" s="275"/>
      <c r="B65" s="1168" t="s">
        <v>193</v>
      </c>
      <c r="C65" s="1168"/>
      <c r="D65" s="384">
        <v>5597</v>
      </c>
      <c r="E65" s="384">
        <v>946</v>
      </c>
      <c r="F65" s="385">
        <v>4651</v>
      </c>
      <c r="G65" s="384">
        <v>5953</v>
      </c>
      <c r="H65" s="384">
        <v>1106</v>
      </c>
      <c r="I65" s="388">
        <v>4847</v>
      </c>
      <c r="J65" s="377">
        <v>8392734.9640999995</v>
      </c>
      <c r="K65" s="457">
        <v>0</v>
      </c>
      <c r="L65" s="408">
        <v>8392734.9640999995</v>
      </c>
      <c r="M65" s="407">
        <v>8761309.9636000004</v>
      </c>
      <c r="N65" s="457">
        <v>0</v>
      </c>
      <c r="O65" s="454">
        <v>8761309.9636000004</v>
      </c>
      <c r="P65" s="688">
        <v>1.0439159583945619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4" t="s">
        <v>103</v>
      </c>
      <c r="C67" s="328" t="s">
        <v>41</v>
      </c>
      <c r="D67" s="374">
        <v>451</v>
      </c>
      <c r="E67" s="754">
        <v>80</v>
      </c>
      <c r="F67" s="375">
        <v>371</v>
      </c>
      <c r="G67" s="374">
        <v>426</v>
      </c>
      <c r="H67" s="754">
        <v>88</v>
      </c>
      <c r="I67" s="379">
        <v>338</v>
      </c>
      <c r="J67" s="1169"/>
      <c r="K67" s="1170"/>
      <c r="L67" s="375">
        <v>1906820.4400000002</v>
      </c>
      <c r="M67" s="1169"/>
      <c r="N67" s="1170"/>
      <c r="O67" s="379">
        <v>1734005.7400000012</v>
      </c>
      <c r="P67" s="689">
        <v>0.90937022890314778</v>
      </c>
    </row>
    <row r="68" spans="1:19" s="266" customFormat="1" ht="16.149999999999999" customHeight="1" x14ac:dyDescent="0.25">
      <c r="A68" s="275"/>
      <c r="B68" s="804" t="s">
        <v>329</v>
      </c>
      <c r="C68" s="328" t="s">
        <v>330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171"/>
      <c r="K68" s="1172"/>
      <c r="L68" s="375">
        <v>0</v>
      </c>
      <c r="M68" s="1171"/>
      <c r="N68" s="1172"/>
      <c r="O68" s="379">
        <v>0</v>
      </c>
      <c r="P68" s="689" t="s">
        <v>344</v>
      </c>
    </row>
    <row r="69" spans="1:19" s="266" customFormat="1" ht="16.149999999999999" customHeight="1" x14ac:dyDescent="0.25">
      <c r="A69" s="275"/>
      <c r="B69" s="804" t="s">
        <v>101</v>
      </c>
      <c r="C69" s="328" t="s">
        <v>42</v>
      </c>
      <c r="D69" s="374">
        <v>2</v>
      </c>
      <c r="E69" s="754">
        <v>0</v>
      </c>
      <c r="F69" s="375">
        <v>2</v>
      </c>
      <c r="G69" s="374">
        <v>2</v>
      </c>
      <c r="H69" s="754">
        <v>0</v>
      </c>
      <c r="I69" s="379">
        <v>2</v>
      </c>
      <c r="J69" s="1171"/>
      <c r="K69" s="1172"/>
      <c r="L69" s="375">
        <v>12002.759999999998</v>
      </c>
      <c r="M69" s="1171"/>
      <c r="N69" s="1172"/>
      <c r="O69" s="379">
        <v>15464.159999999998</v>
      </c>
      <c r="P69" s="689">
        <v>1.2883836717554962</v>
      </c>
    </row>
    <row r="70" spans="1:19" s="266" customFormat="1" ht="16.149999999999999" customHeight="1" x14ac:dyDescent="0.25">
      <c r="A70" s="275"/>
      <c r="B70" s="804" t="s">
        <v>102</v>
      </c>
      <c r="C70" s="329" t="s">
        <v>83</v>
      </c>
      <c r="D70" s="374">
        <v>356</v>
      </c>
      <c r="E70" s="754">
        <v>88</v>
      </c>
      <c r="F70" s="375">
        <v>268</v>
      </c>
      <c r="G70" s="374">
        <v>395</v>
      </c>
      <c r="H70" s="754">
        <v>87</v>
      </c>
      <c r="I70" s="379">
        <v>308</v>
      </c>
      <c r="J70" s="1171"/>
      <c r="K70" s="1172"/>
      <c r="L70" s="375">
        <v>388539.33000000013</v>
      </c>
      <c r="M70" s="1171"/>
      <c r="N70" s="1172"/>
      <c r="O70" s="379">
        <v>408666.44999999995</v>
      </c>
      <c r="P70" s="689">
        <v>1.0518020144833209</v>
      </c>
    </row>
    <row r="71" spans="1:19" s="266" customFormat="1" ht="16.149999999999999" customHeight="1" x14ac:dyDescent="0.25">
      <c r="A71" s="275"/>
      <c r="B71" s="804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171"/>
      <c r="K71" s="1172"/>
      <c r="L71" s="375">
        <v>0</v>
      </c>
      <c r="M71" s="1171"/>
      <c r="N71" s="1172"/>
      <c r="O71" s="379">
        <v>0</v>
      </c>
      <c r="P71" s="689" t="s">
        <v>344</v>
      </c>
    </row>
    <row r="72" spans="1:19" s="266" customFormat="1" ht="16.149999999999999" customHeight="1" x14ac:dyDescent="0.25">
      <c r="A72" s="275"/>
      <c r="B72" s="1168" t="s">
        <v>192</v>
      </c>
      <c r="C72" s="1168"/>
      <c r="D72" s="374">
        <v>809</v>
      </c>
      <c r="E72" s="374">
        <v>168</v>
      </c>
      <c r="F72" s="393">
        <v>641</v>
      </c>
      <c r="G72" s="374">
        <v>823</v>
      </c>
      <c r="H72" s="374">
        <v>175</v>
      </c>
      <c r="I72" s="394">
        <v>648</v>
      </c>
      <c r="J72" s="1173"/>
      <c r="K72" s="1174"/>
      <c r="L72" s="386">
        <v>2307362.5300000003</v>
      </c>
      <c r="M72" s="1173"/>
      <c r="N72" s="1174"/>
      <c r="O72" s="389">
        <v>2158136.350000001</v>
      </c>
      <c r="P72" s="688">
        <v>0.93532607985967453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912" t="s">
        <v>198</v>
      </c>
      <c r="C74" s="912"/>
      <c r="D74" s="384">
        <v>6406</v>
      </c>
      <c r="E74" s="384">
        <v>1114</v>
      </c>
      <c r="F74" s="455">
        <v>5292</v>
      </c>
      <c r="G74" s="384">
        <v>6776</v>
      </c>
      <c r="H74" s="384">
        <v>1281</v>
      </c>
      <c r="I74" s="388">
        <v>5495</v>
      </c>
      <c r="J74" s="377">
        <v>10700097.494100001</v>
      </c>
      <c r="K74" s="453">
        <v>0</v>
      </c>
      <c r="L74" s="386">
        <v>10700097.494100001</v>
      </c>
      <c r="M74" s="377">
        <v>10919446.313600002</v>
      </c>
      <c r="N74" s="453">
        <v>0</v>
      </c>
      <c r="O74" s="389">
        <v>10919446.313600002</v>
      </c>
      <c r="P74" s="688">
        <v>1.0204997028878429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76" t="s">
        <v>287</v>
      </c>
      <c r="C79" s="1076"/>
      <c r="D79" s="1076"/>
      <c r="E79" s="1076"/>
      <c r="F79" s="1076"/>
      <c r="G79" s="1076"/>
      <c r="H79" s="1076"/>
      <c r="I79" s="1076"/>
      <c r="J79" s="1076"/>
      <c r="K79" s="1076"/>
      <c r="L79" s="1076"/>
      <c r="M79" s="1076"/>
      <c r="N79" s="1076"/>
      <c r="O79" s="1076"/>
      <c r="P79" s="1076"/>
    </row>
    <row r="80" spans="1:19" s="266" customFormat="1" ht="16.149999999999999" customHeight="1" x14ac:dyDescent="0.25">
      <c r="A80" s="275"/>
      <c r="B80" s="1079" t="s">
        <v>194</v>
      </c>
      <c r="C80" s="920" t="s">
        <v>191</v>
      </c>
      <c r="D80" s="1175" t="s">
        <v>81</v>
      </c>
      <c r="E80" s="1176"/>
      <c r="F80" s="1176"/>
      <c r="G80" s="1176"/>
      <c r="H80" s="1176"/>
      <c r="I80" s="1176"/>
      <c r="J80" s="1176"/>
      <c r="K80" s="1176"/>
      <c r="L80" s="1176"/>
      <c r="M80" s="1176"/>
      <c r="N80" s="1176"/>
      <c r="O80" s="1176"/>
      <c r="P80" s="1177"/>
      <c r="Q80" s="856"/>
      <c r="R80" s="465"/>
      <c r="S80" s="466"/>
    </row>
    <row r="81" spans="1:16" s="266" customFormat="1" ht="15" customHeight="1" x14ac:dyDescent="0.25">
      <c r="A81" s="275"/>
      <c r="B81" s="1080"/>
      <c r="C81" s="921"/>
      <c r="D81" s="934" t="s">
        <v>197</v>
      </c>
      <c r="E81" s="1167"/>
      <c r="F81" s="1167"/>
      <c r="G81" s="1167"/>
      <c r="H81" s="1167"/>
      <c r="I81" s="935"/>
      <c r="J81" s="934" t="s">
        <v>220</v>
      </c>
      <c r="K81" s="1167"/>
      <c r="L81" s="1167"/>
      <c r="M81" s="1167"/>
      <c r="N81" s="1167"/>
      <c r="O81" s="935"/>
      <c r="P81" s="929" t="s">
        <v>341</v>
      </c>
    </row>
    <row r="82" spans="1:16" s="266" customFormat="1" ht="19.149999999999999" customHeight="1" x14ac:dyDescent="0.25">
      <c r="A82" s="275"/>
      <c r="B82" s="1080"/>
      <c r="C82" s="921"/>
      <c r="D82" s="934" t="s">
        <v>342</v>
      </c>
      <c r="E82" s="1167"/>
      <c r="F82" s="935"/>
      <c r="G82" s="934" t="s">
        <v>343</v>
      </c>
      <c r="H82" s="1167"/>
      <c r="I82" s="935"/>
      <c r="J82" s="934" t="s">
        <v>342</v>
      </c>
      <c r="K82" s="1167"/>
      <c r="L82" s="935"/>
      <c r="M82" s="934" t="s">
        <v>343</v>
      </c>
      <c r="N82" s="1167"/>
      <c r="O82" s="935"/>
      <c r="P82" s="929"/>
    </row>
    <row r="83" spans="1:16" s="266" customFormat="1" ht="19.149999999999999" customHeight="1" x14ac:dyDescent="0.25">
      <c r="A83" s="275"/>
      <c r="B83" s="1081"/>
      <c r="C83" s="922"/>
      <c r="D83" s="565" t="s">
        <v>124</v>
      </c>
      <c r="E83" s="353" t="s">
        <v>284</v>
      </c>
      <c r="F83" s="353" t="s">
        <v>221</v>
      </c>
      <c r="G83" s="565" t="s">
        <v>124</v>
      </c>
      <c r="H83" s="353" t="s">
        <v>284</v>
      </c>
      <c r="I83" s="353" t="s">
        <v>221</v>
      </c>
      <c r="J83" s="372" t="s">
        <v>285</v>
      </c>
      <c r="K83" s="705" t="s">
        <v>215</v>
      </c>
      <c r="L83" s="372" t="s">
        <v>221</v>
      </c>
      <c r="M83" s="372" t="s">
        <v>286</v>
      </c>
      <c r="N83" s="705" t="s">
        <v>215</v>
      </c>
      <c r="O83" s="372" t="s">
        <v>221</v>
      </c>
      <c r="P83" s="930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2" t="s">
        <v>181</v>
      </c>
      <c r="C85" s="878" t="s">
        <v>323</v>
      </c>
      <c r="D85" s="374">
        <v>210</v>
      </c>
      <c r="E85" s="754">
        <v>34</v>
      </c>
      <c r="F85" s="375">
        <v>176</v>
      </c>
      <c r="G85" s="374">
        <v>284</v>
      </c>
      <c r="H85" s="754">
        <v>51</v>
      </c>
      <c r="I85" s="379">
        <v>233</v>
      </c>
      <c r="J85" s="754">
        <v>253467.97000000003</v>
      </c>
      <c r="K85" s="456">
        <v>0</v>
      </c>
      <c r="L85" s="375">
        <v>253467.97000000003</v>
      </c>
      <c r="M85" s="754">
        <v>272889.89</v>
      </c>
      <c r="N85" s="456">
        <v>0</v>
      </c>
      <c r="O85" s="379">
        <v>272889.89</v>
      </c>
      <c r="P85" s="689">
        <v>1.0766247506538991</v>
      </c>
    </row>
    <row r="86" spans="1:16" s="266" customFormat="1" ht="16.899999999999999" customHeight="1" x14ac:dyDescent="0.25">
      <c r="A86" s="275"/>
      <c r="B86" s="802" t="s">
        <v>182</v>
      </c>
      <c r="C86" s="877" t="s">
        <v>7</v>
      </c>
      <c r="D86" s="374">
        <v>78</v>
      </c>
      <c r="E86" s="754">
        <v>8</v>
      </c>
      <c r="F86" s="375">
        <v>70</v>
      </c>
      <c r="G86" s="374">
        <v>105</v>
      </c>
      <c r="H86" s="754">
        <v>14</v>
      </c>
      <c r="I86" s="379">
        <v>91</v>
      </c>
      <c r="J86" s="754">
        <v>71720.08</v>
      </c>
      <c r="K86" s="456">
        <v>0</v>
      </c>
      <c r="L86" s="375">
        <v>71720.08</v>
      </c>
      <c r="M86" s="754">
        <v>103401.98000000001</v>
      </c>
      <c r="N86" s="456">
        <v>0</v>
      </c>
      <c r="O86" s="379">
        <v>103401.98000000001</v>
      </c>
      <c r="P86" s="689">
        <v>1.4417437905813826</v>
      </c>
    </row>
    <row r="87" spans="1:16" s="266" customFormat="1" ht="16.899999999999999" customHeight="1" x14ac:dyDescent="0.25">
      <c r="A87" s="275"/>
      <c r="B87" s="803" t="s">
        <v>183</v>
      </c>
      <c r="C87" s="877" t="s">
        <v>9</v>
      </c>
      <c r="D87" s="374">
        <v>729</v>
      </c>
      <c r="E87" s="754">
        <v>59</v>
      </c>
      <c r="F87" s="375">
        <v>670</v>
      </c>
      <c r="G87" s="374">
        <v>796</v>
      </c>
      <c r="H87" s="754">
        <v>44</v>
      </c>
      <c r="I87" s="379">
        <v>752</v>
      </c>
      <c r="J87" s="754">
        <v>1519333.85</v>
      </c>
      <c r="K87" s="456">
        <v>0</v>
      </c>
      <c r="L87" s="375">
        <v>1519333.85</v>
      </c>
      <c r="M87" s="754">
        <v>1429337.67</v>
      </c>
      <c r="N87" s="456">
        <v>0</v>
      </c>
      <c r="O87" s="379">
        <v>1429337.67</v>
      </c>
      <c r="P87" s="689">
        <v>0.94076602716381252</v>
      </c>
    </row>
    <row r="88" spans="1:16" s="266" customFormat="1" ht="16.899999999999999" customHeight="1" x14ac:dyDescent="0.25">
      <c r="A88" s="275"/>
      <c r="B88" s="803" t="s">
        <v>184</v>
      </c>
      <c r="C88" s="877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344</v>
      </c>
    </row>
    <row r="89" spans="1:16" s="266" customFormat="1" ht="16.899999999999999" customHeight="1" x14ac:dyDescent="0.25">
      <c r="A89" s="275"/>
      <c r="B89" s="802" t="s">
        <v>185</v>
      </c>
      <c r="C89" s="877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344</v>
      </c>
    </row>
    <row r="90" spans="1:16" s="266" customFormat="1" ht="16.899999999999999" customHeight="1" x14ac:dyDescent="0.25">
      <c r="A90" s="275"/>
      <c r="B90" s="803" t="s">
        <v>186</v>
      </c>
      <c r="C90" s="877" t="s">
        <v>15</v>
      </c>
      <c r="D90" s="374">
        <v>0</v>
      </c>
      <c r="E90" s="754">
        <v>0</v>
      </c>
      <c r="F90" s="375">
        <v>0</v>
      </c>
      <c r="G90" s="374">
        <v>1</v>
      </c>
      <c r="H90" s="754">
        <v>1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344</v>
      </c>
    </row>
    <row r="91" spans="1:16" s="266" customFormat="1" ht="16.899999999999999" customHeight="1" x14ac:dyDescent="0.25">
      <c r="A91" s="275"/>
      <c r="B91" s="803" t="s">
        <v>187</v>
      </c>
      <c r="C91" s="877" t="s">
        <v>17</v>
      </c>
      <c r="D91" s="374">
        <v>4</v>
      </c>
      <c r="E91" s="754">
        <v>0</v>
      </c>
      <c r="F91" s="375">
        <v>4</v>
      </c>
      <c r="G91" s="374">
        <v>5</v>
      </c>
      <c r="H91" s="754">
        <v>4</v>
      </c>
      <c r="I91" s="379">
        <v>1</v>
      </c>
      <c r="J91" s="754">
        <v>6963.06</v>
      </c>
      <c r="K91" s="456">
        <v>0</v>
      </c>
      <c r="L91" s="375">
        <v>6963.06</v>
      </c>
      <c r="M91" s="754">
        <v>1758.14</v>
      </c>
      <c r="N91" s="456">
        <v>0</v>
      </c>
      <c r="O91" s="379">
        <v>1758.14</v>
      </c>
      <c r="P91" s="689">
        <v>0.25249531096960243</v>
      </c>
    </row>
    <row r="92" spans="1:16" s="266" customFormat="1" ht="16.899999999999999" customHeight="1" x14ac:dyDescent="0.25">
      <c r="A92" s="275"/>
      <c r="B92" s="802" t="s">
        <v>188</v>
      </c>
      <c r="C92" s="877" t="s">
        <v>19</v>
      </c>
      <c r="D92" s="374">
        <v>66</v>
      </c>
      <c r="E92" s="754">
        <v>25</v>
      </c>
      <c r="F92" s="375">
        <v>41</v>
      </c>
      <c r="G92" s="374">
        <v>87</v>
      </c>
      <c r="H92" s="754">
        <v>32</v>
      </c>
      <c r="I92" s="379">
        <v>55</v>
      </c>
      <c r="J92" s="754">
        <v>60322</v>
      </c>
      <c r="K92" s="456">
        <v>0</v>
      </c>
      <c r="L92" s="375">
        <v>60322</v>
      </c>
      <c r="M92" s="754">
        <v>46931.49</v>
      </c>
      <c r="N92" s="456">
        <v>0</v>
      </c>
      <c r="O92" s="379">
        <v>46931.49</v>
      </c>
      <c r="P92" s="689">
        <v>0.77801614667948671</v>
      </c>
    </row>
    <row r="93" spans="1:16" s="266" customFormat="1" ht="16.899999999999999" customHeight="1" x14ac:dyDescent="0.25">
      <c r="A93" s="275"/>
      <c r="B93" s="803" t="s">
        <v>189</v>
      </c>
      <c r="C93" s="877" t="s">
        <v>324</v>
      </c>
      <c r="D93" s="374">
        <v>126</v>
      </c>
      <c r="E93" s="754">
        <v>35</v>
      </c>
      <c r="F93" s="375">
        <v>91</v>
      </c>
      <c r="G93" s="374">
        <v>104</v>
      </c>
      <c r="H93" s="754">
        <v>30</v>
      </c>
      <c r="I93" s="379">
        <v>74</v>
      </c>
      <c r="J93" s="754">
        <v>2435758.9</v>
      </c>
      <c r="K93" s="456">
        <v>0</v>
      </c>
      <c r="L93" s="375">
        <v>2435758.9</v>
      </c>
      <c r="M93" s="754">
        <v>2812826.39</v>
      </c>
      <c r="N93" s="456">
        <v>0</v>
      </c>
      <c r="O93" s="379">
        <v>2812826.39</v>
      </c>
      <c r="P93" s="689">
        <v>1.154804931637528</v>
      </c>
    </row>
    <row r="94" spans="1:16" s="266" customFormat="1" ht="16.899999999999999" customHeight="1" x14ac:dyDescent="0.25">
      <c r="A94" s="275"/>
      <c r="B94" s="803" t="s">
        <v>199</v>
      </c>
      <c r="C94" s="877" t="s">
        <v>325</v>
      </c>
      <c r="D94" s="374">
        <v>3174</v>
      </c>
      <c r="E94" s="754">
        <v>255</v>
      </c>
      <c r="F94" s="375">
        <v>2919</v>
      </c>
      <c r="G94" s="374">
        <v>3423</v>
      </c>
      <c r="H94" s="754">
        <v>300</v>
      </c>
      <c r="I94" s="379">
        <v>3123</v>
      </c>
      <c r="J94" s="754">
        <v>6846195.0900000008</v>
      </c>
      <c r="K94" s="456">
        <v>0</v>
      </c>
      <c r="L94" s="375">
        <v>6846195.0900000008</v>
      </c>
      <c r="M94" s="754">
        <v>7729391.2800000012</v>
      </c>
      <c r="N94" s="456">
        <v>0</v>
      </c>
      <c r="O94" s="379">
        <v>7729391.2800000012</v>
      </c>
      <c r="P94" s="689">
        <v>1.1290054078783198</v>
      </c>
    </row>
    <row r="95" spans="1:16" s="266" customFormat="1" ht="16.899999999999999" customHeight="1" x14ac:dyDescent="0.25">
      <c r="A95" s="275"/>
      <c r="B95" s="802" t="s">
        <v>200</v>
      </c>
      <c r="C95" s="877" t="s">
        <v>326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344</v>
      </c>
    </row>
    <row r="96" spans="1:16" s="266" customFormat="1" ht="16.899999999999999" customHeight="1" x14ac:dyDescent="0.25">
      <c r="A96" s="275"/>
      <c r="B96" s="803" t="s">
        <v>201</v>
      </c>
      <c r="C96" s="877" t="s">
        <v>327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344</v>
      </c>
    </row>
    <row r="97" spans="1:16" s="266" customFormat="1" ht="16.899999999999999" customHeight="1" x14ac:dyDescent="0.25">
      <c r="A97" s="275"/>
      <c r="B97" s="803" t="s">
        <v>202</v>
      </c>
      <c r="C97" s="877" t="s">
        <v>328</v>
      </c>
      <c r="D97" s="374">
        <v>15</v>
      </c>
      <c r="E97" s="754">
        <v>3</v>
      </c>
      <c r="F97" s="375">
        <v>12</v>
      </c>
      <c r="G97" s="374">
        <v>19</v>
      </c>
      <c r="H97" s="754">
        <v>8</v>
      </c>
      <c r="I97" s="379">
        <v>11</v>
      </c>
      <c r="J97" s="754">
        <v>29237.7</v>
      </c>
      <c r="K97" s="456">
        <v>0</v>
      </c>
      <c r="L97" s="375">
        <v>29237.7</v>
      </c>
      <c r="M97" s="754">
        <v>184953.5</v>
      </c>
      <c r="N97" s="456">
        <v>0</v>
      </c>
      <c r="O97" s="379">
        <v>184953.5</v>
      </c>
      <c r="P97" s="689">
        <v>6.3258566850333642</v>
      </c>
    </row>
    <row r="98" spans="1:16" s="266" customFormat="1" ht="16.899999999999999" customHeight="1" x14ac:dyDescent="0.25">
      <c r="A98" s="275"/>
      <c r="B98" s="802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344</v>
      </c>
    </row>
    <row r="99" spans="1:16" s="266" customFormat="1" ht="16.899999999999999" customHeight="1" x14ac:dyDescent="0.25">
      <c r="A99" s="275"/>
      <c r="B99" s="802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344</v>
      </c>
    </row>
    <row r="100" spans="1:16" s="266" customFormat="1" ht="16.899999999999999" customHeight="1" x14ac:dyDescent="0.25">
      <c r="A100" s="275"/>
      <c r="B100" s="803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344</v>
      </c>
    </row>
    <row r="101" spans="1:16" s="266" customFormat="1" ht="16.899999999999999" customHeight="1" x14ac:dyDescent="0.25">
      <c r="A101" s="275"/>
      <c r="B101" s="803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344</v>
      </c>
    </row>
    <row r="102" spans="1:16" s="266" customFormat="1" ht="16.899999999999999" customHeight="1" x14ac:dyDescent="0.25">
      <c r="A102" s="275"/>
      <c r="B102" s="802" t="s">
        <v>207</v>
      </c>
      <c r="C102" s="326" t="s">
        <v>39</v>
      </c>
      <c r="D102" s="374">
        <v>1</v>
      </c>
      <c r="E102" s="754">
        <v>1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344</v>
      </c>
    </row>
    <row r="103" spans="1:16" s="266" customFormat="1" ht="19.149999999999999" customHeight="1" x14ac:dyDescent="0.25">
      <c r="A103" s="275"/>
      <c r="B103" s="1168" t="s">
        <v>193</v>
      </c>
      <c r="C103" s="1168"/>
      <c r="D103" s="384">
        <v>4403</v>
      </c>
      <c r="E103" s="384">
        <v>420</v>
      </c>
      <c r="F103" s="385">
        <v>3983</v>
      </c>
      <c r="G103" s="384">
        <v>4824</v>
      </c>
      <c r="H103" s="384">
        <v>484</v>
      </c>
      <c r="I103" s="388">
        <v>4340</v>
      </c>
      <c r="J103" s="377">
        <v>11222998.65</v>
      </c>
      <c r="K103" s="457">
        <v>0</v>
      </c>
      <c r="L103" s="408">
        <v>11222998.65</v>
      </c>
      <c r="M103" s="407">
        <v>12581490.340000002</v>
      </c>
      <c r="N103" s="457">
        <v>0</v>
      </c>
      <c r="O103" s="454">
        <v>12581490.340000002</v>
      </c>
      <c r="P103" s="688">
        <v>1.121045340230884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4" t="s">
        <v>103</v>
      </c>
      <c r="C105" s="328" t="s">
        <v>41</v>
      </c>
      <c r="D105" s="374">
        <v>21</v>
      </c>
      <c r="E105" s="754">
        <v>0</v>
      </c>
      <c r="F105" s="754">
        <v>21</v>
      </c>
      <c r="G105" s="374">
        <v>43</v>
      </c>
      <c r="H105" s="754">
        <v>8</v>
      </c>
      <c r="I105" s="379">
        <v>35</v>
      </c>
      <c r="J105" s="458"/>
      <c r="K105" s="459"/>
      <c r="L105" s="375">
        <v>40412.39</v>
      </c>
      <c r="M105" s="458"/>
      <c r="N105" s="459"/>
      <c r="O105" s="375">
        <v>51796.75</v>
      </c>
      <c r="P105" s="689">
        <v>1.2817046950205122</v>
      </c>
    </row>
    <row r="106" spans="1:16" s="266" customFormat="1" ht="16.899999999999999" customHeight="1" x14ac:dyDescent="0.25">
      <c r="A106" s="275"/>
      <c r="B106" s="804" t="s">
        <v>329</v>
      </c>
      <c r="C106" s="328" t="s">
        <v>330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344</v>
      </c>
    </row>
    <row r="107" spans="1:16" s="266" customFormat="1" ht="16.899999999999999" customHeight="1" x14ac:dyDescent="0.25">
      <c r="A107" s="275"/>
      <c r="B107" s="804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344</v>
      </c>
    </row>
    <row r="108" spans="1:16" s="266" customFormat="1" ht="16.899999999999999" customHeight="1" x14ac:dyDescent="0.25">
      <c r="A108" s="275"/>
      <c r="B108" s="804" t="s">
        <v>102</v>
      </c>
      <c r="C108" s="329" t="s">
        <v>83</v>
      </c>
      <c r="D108" s="374">
        <v>20</v>
      </c>
      <c r="E108" s="754">
        <v>2</v>
      </c>
      <c r="F108" s="754">
        <v>18</v>
      </c>
      <c r="G108" s="374">
        <v>41</v>
      </c>
      <c r="H108" s="754">
        <v>9</v>
      </c>
      <c r="I108" s="379">
        <v>32</v>
      </c>
      <c r="J108" s="460"/>
      <c r="K108" s="461"/>
      <c r="L108" s="375">
        <v>25819</v>
      </c>
      <c r="M108" s="460"/>
      <c r="N108" s="461"/>
      <c r="O108" s="375">
        <v>45600.85</v>
      </c>
      <c r="P108" s="689">
        <v>1.7661741353266973</v>
      </c>
    </row>
    <row r="109" spans="1:16" s="266" customFormat="1" ht="16.899999999999999" customHeight="1" x14ac:dyDescent="0.25">
      <c r="A109" s="275"/>
      <c r="B109" s="804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344</v>
      </c>
    </row>
    <row r="110" spans="1:16" s="266" customFormat="1" ht="19.149999999999999" customHeight="1" x14ac:dyDescent="0.25">
      <c r="A110" s="275"/>
      <c r="B110" s="1168" t="s">
        <v>192</v>
      </c>
      <c r="C110" s="1168"/>
      <c r="D110" s="374">
        <v>41</v>
      </c>
      <c r="E110" s="374">
        <v>0</v>
      </c>
      <c r="F110" s="393">
        <v>39</v>
      </c>
      <c r="G110" s="374">
        <v>84</v>
      </c>
      <c r="H110" s="374">
        <v>17</v>
      </c>
      <c r="I110" s="394">
        <v>67</v>
      </c>
      <c r="J110" s="417"/>
      <c r="K110" s="462"/>
      <c r="L110" s="386">
        <v>66231.39</v>
      </c>
      <c r="M110" s="417"/>
      <c r="N110" s="462"/>
      <c r="O110" s="389">
        <v>97397.6</v>
      </c>
      <c r="P110" s="689">
        <v>1.4705655430151776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912" t="s">
        <v>198</v>
      </c>
      <c r="C112" s="912"/>
      <c r="D112" s="384">
        <v>4444</v>
      </c>
      <c r="E112" s="384">
        <v>420</v>
      </c>
      <c r="F112" s="455">
        <v>4022</v>
      </c>
      <c r="G112" s="384">
        <v>4908</v>
      </c>
      <c r="H112" s="384">
        <v>501</v>
      </c>
      <c r="I112" s="388">
        <v>4407</v>
      </c>
      <c r="J112" s="377">
        <v>11289230.040000001</v>
      </c>
      <c r="K112" s="453">
        <v>0</v>
      </c>
      <c r="L112" s="386">
        <v>11289230.040000001</v>
      </c>
      <c r="M112" s="377">
        <v>12678887.940000001</v>
      </c>
      <c r="N112" s="453">
        <v>0</v>
      </c>
      <c r="O112" s="389">
        <v>12678887.940000001</v>
      </c>
      <c r="P112" s="688">
        <v>1.1230958971582796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913" t="s">
        <v>288</v>
      </c>
      <c r="C115" s="913"/>
      <c r="D115" s="913"/>
      <c r="E115" s="913"/>
      <c r="F115" s="913"/>
      <c r="G115" s="913"/>
      <c r="H115" s="913"/>
      <c r="I115" s="913"/>
      <c r="J115" s="913"/>
      <c r="K115" s="913"/>
      <c r="L115" s="913"/>
      <c r="M115" s="913"/>
      <c r="N115" s="913"/>
      <c r="O115" s="913"/>
      <c r="P115" s="913"/>
    </row>
    <row r="116" spans="1:16" s="266" customFormat="1" ht="18" customHeight="1" x14ac:dyDescent="0.25">
      <c r="A116" s="275"/>
      <c r="B116" s="1079" t="s">
        <v>194</v>
      </c>
      <c r="C116" s="920" t="s">
        <v>191</v>
      </c>
      <c r="D116" s="1175" t="s">
        <v>208</v>
      </c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7"/>
    </row>
    <row r="117" spans="1:16" s="266" customFormat="1" ht="15.6" customHeight="1" x14ac:dyDescent="0.25">
      <c r="A117" s="275"/>
      <c r="B117" s="1080"/>
      <c r="C117" s="921"/>
      <c r="D117" s="934" t="s">
        <v>197</v>
      </c>
      <c r="E117" s="1167"/>
      <c r="F117" s="1167"/>
      <c r="G117" s="1167"/>
      <c r="H117" s="1167"/>
      <c r="I117" s="935"/>
      <c r="J117" s="934" t="s">
        <v>220</v>
      </c>
      <c r="K117" s="1167"/>
      <c r="L117" s="1167"/>
      <c r="M117" s="1167"/>
      <c r="N117" s="1167"/>
      <c r="O117" s="935"/>
      <c r="P117" s="929" t="s">
        <v>341</v>
      </c>
    </row>
    <row r="118" spans="1:16" s="266" customFormat="1" ht="19.149999999999999" customHeight="1" x14ac:dyDescent="0.25">
      <c r="A118" s="275"/>
      <c r="B118" s="1080"/>
      <c r="C118" s="921"/>
      <c r="D118" s="934" t="s">
        <v>342</v>
      </c>
      <c r="E118" s="1167"/>
      <c r="F118" s="935"/>
      <c r="G118" s="934" t="s">
        <v>343</v>
      </c>
      <c r="H118" s="1167"/>
      <c r="I118" s="935"/>
      <c r="J118" s="934" t="s">
        <v>342</v>
      </c>
      <c r="K118" s="1167"/>
      <c r="L118" s="935"/>
      <c r="M118" s="934" t="s">
        <v>343</v>
      </c>
      <c r="N118" s="1167"/>
      <c r="O118" s="935"/>
      <c r="P118" s="929"/>
    </row>
    <row r="119" spans="1:16" s="266" customFormat="1" ht="19.149999999999999" customHeight="1" x14ac:dyDescent="0.25">
      <c r="A119" s="275"/>
      <c r="B119" s="1081"/>
      <c r="C119" s="922"/>
      <c r="D119" s="565" t="s">
        <v>124</v>
      </c>
      <c r="E119" s="353" t="s">
        <v>284</v>
      </c>
      <c r="F119" s="353" t="s">
        <v>221</v>
      </c>
      <c r="G119" s="565" t="s">
        <v>124</v>
      </c>
      <c r="H119" s="353" t="s">
        <v>284</v>
      </c>
      <c r="I119" s="353" t="s">
        <v>221</v>
      </c>
      <c r="J119" s="372" t="s">
        <v>285</v>
      </c>
      <c r="K119" s="705" t="s">
        <v>215</v>
      </c>
      <c r="L119" s="372" t="s">
        <v>221</v>
      </c>
      <c r="M119" s="372" t="s">
        <v>286</v>
      </c>
      <c r="N119" s="705" t="s">
        <v>215</v>
      </c>
      <c r="O119" s="372" t="s">
        <v>221</v>
      </c>
      <c r="P119" s="930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6" t="s">
        <v>181</v>
      </c>
      <c r="C121" s="878" t="s">
        <v>323</v>
      </c>
      <c r="D121" s="374">
        <v>14395</v>
      </c>
      <c r="E121" s="374">
        <v>3712</v>
      </c>
      <c r="F121" s="375">
        <v>10683</v>
      </c>
      <c r="G121" s="374">
        <v>14594</v>
      </c>
      <c r="H121" s="374">
        <v>3734</v>
      </c>
      <c r="I121" s="379">
        <v>10860</v>
      </c>
      <c r="J121" s="376">
        <v>16086533.359699998</v>
      </c>
      <c r="K121" s="450">
        <v>-390842.36</v>
      </c>
      <c r="L121" s="377">
        <v>15695690.999699999</v>
      </c>
      <c r="M121" s="376">
        <v>15281048.479400003</v>
      </c>
      <c r="N121" s="450">
        <v>-514280.97749999998</v>
      </c>
      <c r="O121" s="380">
        <v>14766767.501900004</v>
      </c>
      <c r="P121" s="689">
        <v>0.94081665485019106</v>
      </c>
    </row>
    <row r="122" spans="1:16" s="266" customFormat="1" ht="16.149999999999999" customHeight="1" x14ac:dyDescent="0.25">
      <c r="A122" s="275"/>
      <c r="B122" s="806" t="s">
        <v>182</v>
      </c>
      <c r="C122" s="877" t="s">
        <v>7</v>
      </c>
      <c r="D122" s="374">
        <v>10455</v>
      </c>
      <c r="E122" s="374">
        <v>299</v>
      </c>
      <c r="F122" s="375">
        <v>10156</v>
      </c>
      <c r="G122" s="374">
        <v>13852</v>
      </c>
      <c r="H122" s="374">
        <v>458</v>
      </c>
      <c r="I122" s="379">
        <v>13394</v>
      </c>
      <c r="J122" s="376">
        <v>2297528.4495000006</v>
      </c>
      <c r="K122" s="450">
        <v>0</v>
      </c>
      <c r="L122" s="377">
        <v>2297528.4495000006</v>
      </c>
      <c r="M122" s="376">
        <v>2682197.6155000017</v>
      </c>
      <c r="N122" s="450">
        <v>0</v>
      </c>
      <c r="O122" s="380">
        <v>2682197.6155000017</v>
      </c>
      <c r="P122" s="689">
        <v>1.1674273787920733</v>
      </c>
    </row>
    <row r="123" spans="1:16" s="266" customFormat="1" ht="16.149999999999999" customHeight="1" x14ac:dyDescent="0.25">
      <c r="A123" s="275"/>
      <c r="B123" s="807" t="s">
        <v>183</v>
      </c>
      <c r="C123" s="877" t="s">
        <v>9</v>
      </c>
      <c r="D123" s="374">
        <v>19942</v>
      </c>
      <c r="E123" s="374">
        <v>1464</v>
      </c>
      <c r="F123" s="375">
        <v>18478</v>
      </c>
      <c r="G123" s="374">
        <v>20671</v>
      </c>
      <c r="H123" s="374">
        <v>1428</v>
      </c>
      <c r="I123" s="379">
        <v>19243</v>
      </c>
      <c r="J123" s="376">
        <v>32920133.7535</v>
      </c>
      <c r="K123" s="450">
        <v>-16867.919999999998</v>
      </c>
      <c r="L123" s="377">
        <v>32903265.833499998</v>
      </c>
      <c r="M123" s="376">
        <v>34014281.285899989</v>
      </c>
      <c r="N123" s="450">
        <v>-2868.54</v>
      </c>
      <c r="O123" s="380">
        <v>34011412.74589999</v>
      </c>
      <c r="P123" s="689">
        <v>1.0336789338179235</v>
      </c>
    </row>
    <row r="124" spans="1:16" s="266" customFormat="1" ht="16.149999999999999" customHeight="1" x14ac:dyDescent="0.25">
      <c r="A124" s="275"/>
      <c r="B124" s="807" t="s">
        <v>184</v>
      </c>
      <c r="C124" s="87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344</v>
      </c>
    </row>
    <row r="125" spans="1:16" s="266" customFormat="1" ht="16.149999999999999" customHeight="1" x14ac:dyDescent="0.25">
      <c r="A125" s="275"/>
      <c r="B125" s="806" t="s">
        <v>185</v>
      </c>
      <c r="C125" s="87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344</v>
      </c>
    </row>
    <row r="126" spans="1:16" s="266" customFormat="1" ht="16.149999999999999" customHeight="1" x14ac:dyDescent="0.25">
      <c r="A126" s="275"/>
      <c r="B126" s="807" t="s">
        <v>186</v>
      </c>
      <c r="C126" s="877" t="s">
        <v>15</v>
      </c>
      <c r="D126" s="374">
        <v>1</v>
      </c>
      <c r="E126" s="374">
        <v>0</v>
      </c>
      <c r="F126" s="375">
        <v>1</v>
      </c>
      <c r="G126" s="374">
        <v>1</v>
      </c>
      <c r="H126" s="374">
        <v>1</v>
      </c>
      <c r="I126" s="379">
        <v>0</v>
      </c>
      <c r="J126" s="376">
        <v>2320</v>
      </c>
      <c r="K126" s="450">
        <v>0</v>
      </c>
      <c r="L126" s="377">
        <v>2320</v>
      </c>
      <c r="M126" s="376">
        <v>200</v>
      </c>
      <c r="N126" s="450">
        <v>0</v>
      </c>
      <c r="O126" s="380">
        <v>200</v>
      </c>
      <c r="P126" s="689">
        <v>8.6206896551724144E-2</v>
      </c>
    </row>
    <row r="127" spans="1:16" s="266" customFormat="1" ht="16.149999999999999" customHeight="1" x14ac:dyDescent="0.25">
      <c r="A127" s="275"/>
      <c r="B127" s="807" t="s">
        <v>187</v>
      </c>
      <c r="C127" s="877" t="s">
        <v>17</v>
      </c>
      <c r="D127" s="374">
        <v>105</v>
      </c>
      <c r="E127" s="374">
        <v>16</v>
      </c>
      <c r="F127" s="375">
        <v>89</v>
      </c>
      <c r="G127" s="374">
        <v>115</v>
      </c>
      <c r="H127" s="374">
        <v>44</v>
      </c>
      <c r="I127" s="379">
        <v>71</v>
      </c>
      <c r="J127" s="376">
        <v>134240.33989999999</v>
      </c>
      <c r="K127" s="450">
        <v>0</v>
      </c>
      <c r="L127" s="377">
        <v>134240.33989999999</v>
      </c>
      <c r="M127" s="376">
        <v>1118081.1698999999</v>
      </c>
      <c r="N127" s="450">
        <v>0</v>
      </c>
      <c r="O127" s="380">
        <v>1118081.1698999999</v>
      </c>
      <c r="P127" s="689">
        <v>8.3289506770684199</v>
      </c>
    </row>
    <row r="128" spans="1:16" s="266" customFormat="1" ht="16.149999999999999" customHeight="1" x14ac:dyDescent="0.25">
      <c r="A128" s="275"/>
      <c r="B128" s="806" t="s">
        <v>188</v>
      </c>
      <c r="C128" s="877" t="s">
        <v>19</v>
      </c>
      <c r="D128" s="374">
        <v>1973</v>
      </c>
      <c r="E128" s="374">
        <v>340</v>
      </c>
      <c r="F128" s="375">
        <v>1633</v>
      </c>
      <c r="G128" s="374">
        <v>2166</v>
      </c>
      <c r="H128" s="374">
        <v>573</v>
      </c>
      <c r="I128" s="379">
        <v>1593</v>
      </c>
      <c r="J128" s="376">
        <v>4822132.6001999993</v>
      </c>
      <c r="K128" s="450">
        <v>-1770.5100000000002</v>
      </c>
      <c r="L128" s="377">
        <v>4820362.0901999995</v>
      </c>
      <c r="M128" s="376">
        <v>14878068.318999998</v>
      </c>
      <c r="N128" s="450">
        <v>-66963.97</v>
      </c>
      <c r="O128" s="380">
        <v>14811104.348999998</v>
      </c>
      <c r="P128" s="689">
        <v>3.0726124037676756</v>
      </c>
    </row>
    <row r="129" spans="1:16" s="266" customFormat="1" ht="16.149999999999999" customHeight="1" x14ac:dyDescent="0.25">
      <c r="A129" s="275"/>
      <c r="B129" s="807" t="s">
        <v>189</v>
      </c>
      <c r="C129" s="877" t="s">
        <v>324</v>
      </c>
      <c r="D129" s="374">
        <v>3195</v>
      </c>
      <c r="E129" s="374">
        <v>604</v>
      </c>
      <c r="F129" s="375">
        <v>2591</v>
      </c>
      <c r="G129" s="374">
        <v>2898</v>
      </c>
      <c r="H129" s="374">
        <v>445</v>
      </c>
      <c r="I129" s="379">
        <v>2453</v>
      </c>
      <c r="J129" s="376">
        <v>7922793.8045999985</v>
      </c>
      <c r="K129" s="450">
        <v>-146557.6</v>
      </c>
      <c r="L129" s="377">
        <v>7776236.2045999989</v>
      </c>
      <c r="M129" s="376">
        <v>7121293.7607000005</v>
      </c>
      <c r="N129" s="450">
        <v>-15299.98</v>
      </c>
      <c r="O129" s="380">
        <v>7105993.7807</v>
      </c>
      <c r="P129" s="689">
        <v>0.91380889079687166</v>
      </c>
    </row>
    <row r="130" spans="1:16" s="266" customFormat="1" ht="16.149999999999999" customHeight="1" x14ac:dyDescent="0.25">
      <c r="A130" s="275"/>
      <c r="B130" s="807" t="s">
        <v>199</v>
      </c>
      <c r="C130" s="877" t="s">
        <v>325</v>
      </c>
      <c r="D130" s="374">
        <v>35398</v>
      </c>
      <c r="E130" s="374">
        <v>3243</v>
      </c>
      <c r="F130" s="375">
        <v>32155</v>
      </c>
      <c r="G130" s="374">
        <v>35125</v>
      </c>
      <c r="H130" s="374">
        <v>3372</v>
      </c>
      <c r="I130" s="379">
        <v>31753</v>
      </c>
      <c r="J130" s="376">
        <v>76248604.472300008</v>
      </c>
      <c r="K130" s="450">
        <v>-4460.5600000000004</v>
      </c>
      <c r="L130" s="377">
        <v>76244143.912300006</v>
      </c>
      <c r="M130" s="376">
        <v>75194226.485699996</v>
      </c>
      <c r="N130" s="450">
        <v>-8673.1950000000015</v>
      </c>
      <c r="O130" s="380">
        <v>75185553.290700004</v>
      </c>
      <c r="P130" s="689">
        <v>0.98611577798266514</v>
      </c>
    </row>
    <row r="131" spans="1:16" s="266" customFormat="1" ht="16.149999999999999" customHeight="1" x14ac:dyDescent="0.25">
      <c r="A131" s="275"/>
      <c r="B131" s="806" t="s">
        <v>200</v>
      </c>
      <c r="C131" s="877" t="s">
        <v>326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344</v>
      </c>
    </row>
    <row r="132" spans="1:16" s="266" customFormat="1" ht="16.149999999999999" customHeight="1" x14ac:dyDescent="0.25">
      <c r="A132" s="275"/>
      <c r="B132" s="807" t="s">
        <v>201</v>
      </c>
      <c r="C132" s="877" t="s">
        <v>327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344</v>
      </c>
    </row>
    <row r="133" spans="1:16" s="266" customFormat="1" ht="16.149999999999999" customHeight="1" x14ac:dyDescent="0.25">
      <c r="A133" s="275"/>
      <c r="B133" s="807" t="s">
        <v>202</v>
      </c>
      <c r="C133" s="877" t="s">
        <v>328</v>
      </c>
      <c r="D133" s="374">
        <v>785</v>
      </c>
      <c r="E133" s="374">
        <v>151</v>
      </c>
      <c r="F133" s="375">
        <v>634</v>
      </c>
      <c r="G133" s="374">
        <v>548</v>
      </c>
      <c r="H133" s="374">
        <v>159</v>
      </c>
      <c r="I133" s="379">
        <v>389</v>
      </c>
      <c r="J133" s="376">
        <v>1378079.7199999997</v>
      </c>
      <c r="K133" s="450">
        <v>-119512.58</v>
      </c>
      <c r="L133" s="377">
        <v>1258567.1399999997</v>
      </c>
      <c r="M133" s="376">
        <v>1270479.8600000001</v>
      </c>
      <c r="N133" s="450">
        <v>-7839.96</v>
      </c>
      <c r="O133" s="380">
        <v>1262639.9000000001</v>
      </c>
      <c r="P133" s="689">
        <v>1.0032360291879228</v>
      </c>
    </row>
    <row r="134" spans="1:16" s="266" customFormat="1" ht="16.149999999999999" customHeight="1" x14ac:dyDescent="0.25">
      <c r="A134" s="275"/>
      <c r="B134" s="806" t="s">
        <v>203</v>
      </c>
      <c r="C134" s="326" t="s">
        <v>31</v>
      </c>
      <c r="D134" s="374">
        <v>386</v>
      </c>
      <c r="E134" s="374">
        <v>143</v>
      </c>
      <c r="F134" s="375">
        <v>243</v>
      </c>
      <c r="G134" s="374">
        <v>489</v>
      </c>
      <c r="H134" s="374">
        <v>176</v>
      </c>
      <c r="I134" s="379">
        <v>313</v>
      </c>
      <c r="J134" s="381">
        <v>1174893.23</v>
      </c>
      <c r="K134" s="451">
        <v>-800363.64</v>
      </c>
      <c r="L134" s="377">
        <v>374529.58999999997</v>
      </c>
      <c r="M134" s="381">
        <v>1604159.37</v>
      </c>
      <c r="N134" s="451">
        <v>-784394.33</v>
      </c>
      <c r="O134" s="380">
        <v>819765.04000000015</v>
      </c>
      <c r="P134" s="689">
        <v>2.1887857779141036</v>
      </c>
    </row>
    <row r="135" spans="1:16" s="266" customFormat="1" ht="16.149999999999999" customHeight="1" x14ac:dyDescent="0.2">
      <c r="A135" s="275"/>
      <c r="B135" s="806" t="s">
        <v>204</v>
      </c>
      <c r="C135" s="326" t="s">
        <v>116</v>
      </c>
      <c r="D135" s="374">
        <v>27</v>
      </c>
      <c r="E135" s="374">
        <v>3</v>
      </c>
      <c r="F135" s="375">
        <v>24</v>
      </c>
      <c r="G135" s="374">
        <v>45</v>
      </c>
      <c r="H135" s="374">
        <v>8</v>
      </c>
      <c r="I135" s="379">
        <v>37</v>
      </c>
      <c r="J135" s="381">
        <v>24365.75</v>
      </c>
      <c r="K135" s="452">
        <v>0</v>
      </c>
      <c r="L135" s="377">
        <v>24365.75</v>
      </c>
      <c r="M135" s="381">
        <v>172389.37500000003</v>
      </c>
      <c r="N135" s="451">
        <v>0</v>
      </c>
      <c r="O135" s="380">
        <v>172389.37500000003</v>
      </c>
      <c r="P135" s="689">
        <v>7.0750695135589927</v>
      </c>
    </row>
    <row r="136" spans="1:16" s="266" customFormat="1" ht="16.149999999999999" customHeight="1" x14ac:dyDescent="0.25">
      <c r="A136" s="275"/>
      <c r="B136" s="807" t="s">
        <v>205</v>
      </c>
      <c r="C136" s="326" t="s">
        <v>196</v>
      </c>
      <c r="D136" s="374">
        <v>170</v>
      </c>
      <c r="E136" s="374">
        <v>4</v>
      </c>
      <c r="F136" s="375">
        <v>166</v>
      </c>
      <c r="G136" s="374">
        <v>142</v>
      </c>
      <c r="H136" s="374">
        <v>19</v>
      </c>
      <c r="I136" s="379">
        <v>123</v>
      </c>
      <c r="J136" s="381">
        <v>231920.73</v>
      </c>
      <c r="K136" s="451">
        <v>-401.21</v>
      </c>
      <c r="L136" s="377">
        <v>231519.52000000002</v>
      </c>
      <c r="M136" s="381">
        <v>72392.239999999991</v>
      </c>
      <c r="N136" s="451">
        <v>0</v>
      </c>
      <c r="O136" s="380">
        <v>72392.239999999991</v>
      </c>
      <c r="P136" s="689">
        <v>0.31268309471270495</v>
      </c>
    </row>
    <row r="137" spans="1:16" s="266" customFormat="1" ht="16.149999999999999" customHeight="1" x14ac:dyDescent="0.25">
      <c r="A137" s="275"/>
      <c r="B137" s="807" t="s">
        <v>206</v>
      </c>
      <c r="C137" s="326" t="s">
        <v>37</v>
      </c>
      <c r="D137" s="374">
        <v>1</v>
      </c>
      <c r="E137" s="374">
        <v>1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344</v>
      </c>
    </row>
    <row r="138" spans="1:16" s="266" customFormat="1" ht="16.149999999999999" customHeight="1" x14ac:dyDescent="0.25">
      <c r="A138" s="275"/>
      <c r="B138" s="806" t="s">
        <v>207</v>
      </c>
      <c r="C138" s="326" t="s">
        <v>39</v>
      </c>
      <c r="D138" s="374">
        <v>8</v>
      </c>
      <c r="E138" s="374">
        <v>1</v>
      </c>
      <c r="F138" s="375">
        <v>7</v>
      </c>
      <c r="G138" s="374">
        <v>103</v>
      </c>
      <c r="H138" s="374">
        <v>2</v>
      </c>
      <c r="I138" s="379">
        <v>101</v>
      </c>
      <c r="J138" s="381">
        <v>5886.2</v>
      </c>
      <c r="K138" s="450">
        <v>0</v>
      </c>
      <c r="L138" s="377">
        <v>5886.2</v>
      </c>
      <c r="M138" s="381">
        <v>27940.910000000003</v>
      </c>
      <c r="N138" s="451">
        <v>0</v>
      </c>
      <c r="O138" s="380">
        <v>27940.910000000003</v>
      </c>
      <c r="P138" s="689">
        <v>4.7468502599300066</v>
      </c>
    </row>
    <row r="139" spans="1:16" s="266" customFormat="1" ht="19.149999999999999" customHeight="1" x14ac:dyDescent="0.25">
      <c r="A139" s="275"/>
      <c r="B139" s="1168" t="s">
        <v>251</v>
      </c>
      <c r="C139" s="1168"/>
      <c r="D139" s="384">
        <v>86841</v>
      </c>
      <c r="E139" s="384">
        <v>9981</v>
      </c>
      <c r="F139" s="385">
        <v>76860</v>
      </c>
      <c r="G139" s="374">
        <v>90749</v>
      </c>
      <c r="H139" s="384">
        <v>10419</v>
      </c>
      <c r="I139" s="388">
        <v>80330</v>
      </c>
      <c r="J139" s="377">
        <v>143249432.40969998</v>
      </c>
      <c r="K139" s="453">
        <v>-1480776.38</v>
      </c>
      <c r="L139" s="386">
        <v>141768656.02969998</v>
      </c>
      <c r="M139" s="377">
        <v>153436758.87110001</v>
      </c>
      <c r="N139" s="453">
        <v>-1400320.9524999997</v>
      </c>
      <c r="O139" s="389">
        <v>152036437.91859999</v>
      </c>
      <c r="P139" s="688">
        <v>1.072426318880733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5" t="s">
        <v>103</v>
      </c>
      <c r="C141" s="328" t="s">
        <v>41</v>
      </c>
      <c r="D141" s="374">
        <v>6438</v>
      </c>
      <c r="E141" s="374">
        <v>385</v>
      </c>
      <c r="F141" s="375">
        <v>6053</v>
      </c>
      <c r="G141" s="374">
        <v>7484</v>
      </c>
      <c r="H141" s="374">
        <v>406</v>
      </c>
      <c r="I141" s="379">
        <v>7078</v>
      </c>
      <c r="J141" s="1169"/>
      <c r="K141" s="1170"/>
      <c r="L141" s="377">
        <v>32366002.269999977</v>
      </c>
      <c r="M141" s="1169"/>
      <c r="N141" s="1170"/>
      <c r="O141" s="380">
        <v>40621111.51100003</v>
      </c>
      <c r="P141" s="689">
        <v>1.255054954644544</v>
      </c>
    </row>
    <row r="142" spans="1:16" s="266" customFormat="1" ht="16.149999999999999" customHeight="1" x14ac:dyDescent="0.25">
      <c r="A142" s="275"/>
      <c r="B142" s="804" t="s">
        <v>329</v>
      </c>
      <c r="C142" s="328" t="s">
        <v>330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171"/>
      <c r="K142" s="1172"/>
      <c r="L142" s="650">
        <v>0</v>
      </c>
      <c r="M142" s="1171"/>
      <c r="N142" s="1172"/>
      <c r="O142" s="380">
        <v>0</v>
      </c>
      <c r="P142" s="689" t="s">
        <v>344</v>
      </c>
    </row>
    <row r="143" spans="1:16" s="266" customFormat="1" ht="16.149999999999999" customHeight="1" x14ac:dyDescent="0.25">
      <c r="A143" s="275"/>
      <c r="B143" s="805" t="s">
        <v>101</v>
      </c>
      <c r="C143" s="328" t="s">
        <v>42</v>
      </c>
      <c r="D143" s="374">
        <v>1542</v>
      </c>
      <c r="E143" s="374">
        <v>1</v>
      </c>
      <c r="F143" s="375">
        <v>1541</v>
      </c>
      <c r="G143" s="374">
        <v>24</v>
      </c>
      <c r="H143" s="374">
        <v>0</v>
      </c>
      <c r="I143" s="379">
        <v>24</v>
      </c>
      <c r="J143" s="1171"/>
      <c r="K143" s="1172"/>
      <c r="L143" s="377">
        <v>132852.13999999998</v>
      </c>
      <c r="M143" s="1171"/>
      <c r="N143" s="1172"/>
      <c r="O143" s="380">
        <v>187438.93</v>
      </c>
      <c r="P143" s="689">
        <v>1.4108837840323838</v>
      </c>
    </row>
    <row r="144" spans="1:16" s="266" customFormat="1" ht="16.149999999999999" customHeight="1" x14ac:dyDescent="0.25">
      <c r="A144" s="275"/>
      <c r="B144" s="805" t="s">
        <v>102</v>
      </c>
      <c r="C144" s="329" t="s">
        <v>83</v>
      </c>
      <c r="D144" s="374">
        <v>737</v>
      </c>
      <c r="E144" s="374">
        <v>451</v>
      </c>
      <c r="F144" s="375">
        <v>286</v>
      </c>
      <c r="G144" s="374">
        <v>2322</v>
      </c>
      <c r="H144" s="374">
        <v>332</v>
      </c>
      <c r="I144" s="379">
        <v>1990</v>
      </c>
      <c r="J144" s="1171"/>
      <c r="K144" s="1172"/>
      <c r="L144" s="377">
        <v>1879182.79</v>
      </c>
      <c r="M144" s="1171"/>
      <c r="N144" s="1172"/>
      <c r="O144" s="380">
        <v>1855498.1300000004</v>
      </c>
      <c r="P144" s="689">
        <v>0.98739629794076622</v>
      </c>
    </row>
    <row r="145" spans="1:16" s="266" customFormat="1" ht="16.149999999999999" customHeight="1" x14ac:dyDescent="0.25">
      <c r="A145" s="275"/>
      <c r="B145" s="805" t="s">
        <v>104</v>
      </c>
      <c r="C145" s="328" t="s">
        <v>44</v>
      </c>
      <c r="D145" s="374">
        <v>7219</v>
      </c>
      <c r="E145" s="374">
        <v>0</v>
      </c>
      <c r="F145" s="375">
        <v>7219</v>
      </c>
      <c r="G145" s="374">
        <v>0</v>
      </c>
      <c r="H145" s="374">
        <v>0</v>
      </c>
      <c r="I145" s="379">
        <v>0</v>
      </c>
      <c r="J145" s="1171"/>
      <c r="K145" s="1172"/>
      <c r="L145" s="377">
        <v>0</v>
      </c>
      <c r="M145" s="1171"/>
      <c r="N145" s="1172"/>
      <c r="O145" s="380">
        <v>0</v>
      </c>
      <c r="P145" s="689" t="s">
        <v>344</v>
      </c>
    </row>
    <row r="146" spans="1:16" s="266" customFormat="1" ht="19.149999999999999" customHeight="1" x14ac:dyDescent="0.25">
      <c r="A146" s="275"/>
      <c r="B146" s="1168" t="s">
        <v>252</v>
      </c>
      <c r="C146" s="1168"/>
      <c r="D146" s="374">
        <v>15936</v>
      </c>
      <c r="E146" s="374">
        <v>837</v>
      </c>
      <c r="F146" s="393">
        <v>15099</v>
      </c>
      <c r="G146" s="374">
        <v>9830</v>
      </c>
      <c r="H146" s="374">
        <v>738</v>
      </c>
      <c r="I146" s="394">
        <v>9092</v>
      </c>
      <c r="J146" s="1173"/>
      <c r="K146" s="1174"/>
      <c r="L146" s="386">
        <v>34378037.199999981</v>
      </c>
      <c r="M146" s="1173"/>
      <c r="N146" s="1174"/>
      <c r="O146" s="389">
        <v>42664048.571000032</v>
      </c>
      <c r="P146" s="688">
        <v>1.2410263076624997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912" t="s">
        <v>198</v>
      </c>
      <c r="C148" s="912"/>
      <c r="D148" s="384">
        <f t="shared" ref="D148:O148" si="0">SUM(D139+D146)</f>
        <v>102777</v>
      </c>
      <c r="E148" s="384">
        <f t="shared" si="0"/>
        <v>10818</v>
      </c>
      <c r="F148" s="455">
        <f t="shared" si="0"/>
        <v>91959</v>
      </c>
      <c r="G148" s="384">
        <f t="shared" si="0"/>
        <v>100579</v>
      </c>
      <c r="H148" s="384">
        <f t="shared" si="0"/>
        <v>11157</v>
      </c>
      <c r="I148" s="388">
        <f t="shared" si="0"/>
        <v>89422</v>
      </c>
      <c r="J148" s="377">
        <f>SUM(J139+L146)</f>
        <v>177627469.60969996</v>
      </c>
      <c r="K148" s="453">
        <f t="shared" si="0"/>
        <v>-1480776.38</v>
      </c>
      <c r="L148" s="386">
        <f t="shared" si="0"/>
        <v>176146693.22969997</v>
      </c>
      <c r="M148" s="377">
        <f>SUM(M139+O146)</f>
        <v>196100807.44210005</v>
      </c>
      <c r="N148" s="453">
        <f t="shared" si="0"/>
        <v>-1400320.9524999997</v>
      </c>
      <c r="O148" s="389">
        <f t="shared" si="0"/>
        <v>194700486.48960003</v>
      </c>
      <c r="P148" s="449">
        <f>SUM(O148)/L148</f>
        <v>1.1053314877487108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912" t="s">
        <v>198</v>
      </c>
      <c r="C150" s="912"/>
      <c r="D150" s="384" t="e">
        <f>SUM(D103+#REF!)</f>
        <v>#REF!</v>
      </c>
      <c r="E150" s="384" t="e">
        <f>SUM(E103+#REF!)</f>
        <v>#REF!</v>
      </c>
      <c r="F150" s="455" t="e">
        <f>SUM(F103+#REF!)</f>
        <v>#REF!</v>
      </c>
      <c r="G150" s="384" t="e">
        <f>SUM(G103+#REF!)</f>
        <v>#REF!</v>
      </c>
      <c r="H150" s="384" t="e">
        <f>SUM(H103+#REF!)</f>
        <v>#REF!</v>
      </c>
      <c r="I150" s="388" t="e">
        <f>SUM(I103+#REF!)</f>
        <v>#REF!</v>
      </c>
      <c r="J150" s="377">
        <f>SUM(J103)</f>
        <v>11222998.65</v>
      </c>
      <c r="K150" s="453">
        <f>SUM(K103)</f>
        <v>0</v>
      </c>
      <c r="L150" s="386" t="e">
        <f>SUM(L103+#REF!)</f>
        <v>#REF!</v>
      </c>
      <c r="M150" s="377">
        <f>SUM(M103)</f>
        <v>12581490.340000002</v>
      </c>
      <c r="N150" s="453">
        <f>SUM(N103)</f>
        <v>0</v>
      </c>
      <c r="O150" s="389" t="e">
        <f>SUM(O103+#REF!)</f>
        <v>#REF!</v>
      </c>
      <c r="P150" s="449" t="e">
        <f>SUM(O150)/L150</f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B139:C139"/>
    <mergeCell ref="J141:K146"/>
    <mergeCell ref="M141:N146"/>
    <mergeCell ref="B146:C146"/>
    <mergeCell ref="B148:C148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M67:N72"/>
    <mergeCell ref="J67:K72"/>
    <mergeCell ref="B80:B83"/>
    <mergeCell ref="C80:C83"/>
    <mergeCell ref="D81:I81"/>
    <mergeCell ref="J81:O81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B31:C31"/>
    <mergeCell ref="B38:C38"/>
    <mergeCell ref="B40:C40"/>
    <mergeCell ref="B41:P41"/>
    <mergeCell ref="B42:B45"/>
    <mergeCell ref="C42:C45"/>
    <mergeCell ref="M33:N38"/>
    <mergeCell ref="J33:K38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13" t="s">
        <v>289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20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93" t="s">
        <v>290</v>
      </c>
      <c r="C7" s="1093"/>
      <c r="D7" s="1180"/>
      <c r="E7" s="1180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16"/>
      <c r="B8" s="1079" t="s">
        <v>84</v>
      </c>
      <c r="C8" s="920" t="s">
        <v>211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8"/>
    </row>
    <row r="9" spans="1:20" s="269" customFormat="1" ht="15" customHeight="1" x14ac:dyDescent="0.25">
      <c r="A9" s="916"/>
      <c r="B9" s="1080"/>
      <c r="C9" s="921"/>
      <c r="D9" s="908" t="s">
        <v>197</v>
      </c>
      <c r="E9" s="1088"/>
      <c r="F9" s="1088"/>
      <c r="G9" s="1088"/>
      <c r="H9" s="1088"/>
      <c r="I9" s="909"/>
      <c r="J9" s="1178" t="s">
        <v>341</v>
      </c>
      <c r="K9" s="908" t="s">
        <v>220</v>
      </c>
      <c r="L9" s="1088"/>
      <c r="M9" s="1088"/>
      <c r="N9" s="1088"/>
      <c r="O9" s="1088"/>
      <c r="P9" s="909"/>
      <c r="Q9" s="929" t="s">
        <v>341</v>
      </c>
      <c r="R9" s="986" t="s">
        <v>315</v>
      </c>
    </row>
    <row r="10" spans="1:20" s="269" customFormat="1" ht="15" customHeight="1" x14ac:dyDescent="0.25">
      <c r="A10" s="290"/>
      <c r="B10" s="1080"/>
      <c r="C10" s="921"/>
      <c r="D10" s="934" t="s">
        <v>342</v>
      </c>
      <c r="E10" s="1167"/>
      <c r="F10" s="935"/>
      <c r="G10" s="1167" t="s">
        <v>343</v>
      </c>
      <c r="H10" s="1167"/>
      <c r="I10" s="935"/>
      <c r="J10" s="1178"/>
      <c r="K10" s="934" t="s">
        <v>342</v>
      </c>
      <c r="L10" s="1167"/>
      <c r="M10" s="935"/>
      <c r="N10" s="1167" t="s">
        <v>343</v>
      </c>
      <c r="O10" s="1167"/>
      <c r="P10" s="935"/>
      <c r="Q10" s="929"/>
      <c r="R10" s="929"/>
    </row>
    <row r="11" spans="1:20" s="269" customFormat="1" ht="16.149999999999999" customHeight="1" x14ac:dyDescent="0.25">
      <c r="A11" s="290"/>
      <c r="B11" s="1081"/>
      <c r="C11" s="922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1045"/>
      <c r="K11" s="372" t="s">
        <v>285</v>
      </c>
      <c r="L11" s="354" t="s">
        <v>215</v>
      </c>
      <c r="M11" s="372" t="s">
        <v>221</v>
      </c>
      <c r="N11" s="372" t="s">
        <v>286</v>
      </c>
      <c r="O11" s="354" t="s">
        <v>215</v>
      </c>
      <c r="P11" s="372" t="s">
        <v>221</v>
      </c>
      <c r="Q11" s="930"/>
      <c r="R11" s="93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3832</v>
      </c>
      <c r="E13" s="754">
        <v>409</v>
      </c>
      <c r="F13" s="375">
        <v>3423</v>
      </c>
      <c r="G13" s="374">
        <v>4223</v>
      </c>
      <c r="H13" s="754">
        <v>760</v>
      </c>
      <c r="I13" s="379">
        <v>3463</v>
      </c>
      <c r="J13" s="689">
        <v>1.011685655857435</v>
      </c>
      <c r="K13" s="376">
        <v>7284525.8799999999</v>
      </c>
      <c r="L13" s="450">
        <v>0</v>
      </c>
      <c r="M13" s="377">
        <v>7284525.8799999999</v>
      </c>
      <c r="N13" s="690">
        <v>7073640.8000000007</v>
      </c>
      <c r="O13" s="450">
        <v>-27171.862500000003</v>
      </c>
      <c r="P13" s="380">
        <v>7046468.9375000009</v>
      </c>
      <c r="Q13" s="689">
        <v>0.96732018714442414</v>
      </c>
      <c r="R13" s="472">
        <v>2034.7874494657815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14000</v>
      </c>
      <c r="E14" s="754">
        <v>1549</v>
      </c>
      <c r="F14" s="375">
        <v>12451</v>
      </c>
      <c r="G14" s="374">
        <v>13718</v>
      </c>
      <c r="H14" s="754">
        <v>1208</v>
      </c>
      <c r="I14" s="379">
        <v>12510</v>
      </c>
      <c r="J14" s="689">
        <v>1.0047385752148421</v>
      </c>
      <c r="K14" s="376">
        <v>16072968.959400009</v>
      </c>
      <c r="L14" s="450">
        <v>-65.64</v>
      </c>
      <c r="M14" s="377">
        <v>16072903.319400009</v>
      </c>
      <c r="N14" s="690">
        <v>15767537.260000002</v>
      </c>
      <c r="O14" s="450">
        <v>-3919.66</v>
      </c>
      <c r="P14" s="380">
        <v>15763617.600000001</v>
      </c>
      <c r="Q14" s="689">
        <v>0.98075732098589186</v>
      </c>
      <c r="R14" s="472">
        <v>1260.0813429256596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2317</v>
      </c>
      <c r="E15" s="754">
        <v>155</v>
      </c>
      <c r="F15" s="375">
        <v>2162</v>
      </c>
      <c r="G15" s="374">
        <v>2083</v>
      </c>
      <c r="H15" s="754">
        <v>179</v>
      </c>
      <c r="I15" s="379">
        <v>1904</v>
      </c>
      <c r="J15" s="689">
        <v>0.88066604995374653</v>
      </c>
      <c r="K15" s="376">
        <v>4660143.5500000007</v>
      </c>
      <c r="L15" s="450">
        <v>0</v>
      </c>
      <c r="M15" s="377">
        <v>4660143.5500000007</v>
      </c>
      <c r="N15" s="690">
        <v>4120207.8699999996</v>
      </c>
      <c r="O15" s="450">
        <v>0</v>
      </c>
      <c r="P15" s="380">
        <v>4120207.8699999996</v>
      </c>
      <c r="Q15" s="689">
        <v>0.8841375433595815</v>
      </c>
      <c r="R15" s="472">
        <v>2163.9747216386554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56</v>
      </c>
      <c r="E16" s="754">
        <v>4</v>
      </c>
      <c r="F16" s="375">
        <v>52</v>
      </c>
      <c r="G16" s="374">
        <v>2734</v>
      </c>
      <c r="H16" s="754">
        <v>201</v>
      </c>
      <c r="I16" s="379">
        <v>2533</v>
      </c>
      <c r="J16" s="689">
        <v>48.71153846153846</v>
      </c>
      <c r="K16" s="376">
        <v>88192.66</v>
      </c>
      <c r="L16" s="450">
        <v>0</v>
      </c>
      <c r="M16" s="377">
        <v>88192.66</v>
      </c>
      <c r="N16" s="690">
        <v>3324833.5000000023</v>
      </c>
      <c r="O16" s="450">
        <v>0</v>
      </c>
      <c r="P16" s="380">
        <v>3324833.5000000023</v>
      </c>
      <c r="Q16" s="689">
        <v>37.69966230749818</v>
      </c>
      <c r="R16" s="472">
        <v>1312.6069877615485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6095</v>
      </c>
      <c r="E17" s="754">
        <v>666</v>
      </c>
      <c r="F17" s="375">
        <v>5429</v>
      </c>
      <c r="G17" s="374">
        <v>6433</v>
      </c>
      <c r="H17" s="754">
        <v>760</v>
      </c>
      <c r="I17" s="379">
        <v>5673</v>
      </c>
      <c r="J17" s="689">
        <v>1.0449438202247192</v>
      </c>
      <c r="K17" s="376">
        <v>11730045.120000001</v>
      </c>
      <c r="L17" s="450">
        <v>-985132.35</v>
      </c>
      <c r="M17" s="377">
        <v>10744912.770000001</v>
      </c>
      <c r="N17" s="690">
        <v>12876869.01</v>
      </c>
      <c r="O17" s="450">
        <v>-784394.33</v>
      </c>
      <c r="P17" s="380">
        <v>12092474.68</v>
      </c>
      <c r="Q17" s="689">
        <v>1.1254139460082371</v>
      </c>
      <c r="R17" s="472">
        <v>2131.5837616781246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10815</v>
      </c>
      <c r="E18" s="754">
        <v>1205</v>
      </c>
      <c r="F18" s="375">
        <v>9610</v>
      </c>
      <c r="G18" s="374">
        <v>11293</v>
      </c>
      <c r="H18" s="754">
        <v>1285</v>
      </c>
      <c r="I18" s="379">
        <v>10008</v>
      </c>
      <c r="J18" s="689">
        <v>1.0414151925078043</v>
      </c>
      <c r="K18" s="376">
        <v>17772317.9362</v>
      </c>
      <c r="L18" s="450">
        <v>0</v>
      </c>
      <c r="M18" s="377">
        <v>17772317.9362</v>
      </c>
      <c r="N18" s="690">
        <v>18283767.807499986</v>
      </c>
      <c r="O18" s="450">
        <v>-16534.41</v>
      </c>
      <c r="P18" s="380">
        <v>18267233.397499986</v>
      </c>
      <c r="Q18" s="689">
        <v>1.0278475471278794</v>
      </c>
      <c r="R18" s="472">
        <v>1825.2631292466012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1566</v>
      </c>
      <c r="E19" s="754">
        <v>137</v>
      </c>
      <c r="F19" s="375">
        <v>1429</v>
      </c>
      <c r="G19" s="374">
        <v>1477</v>
      </c>
      <c r="H19" s="754">
        <v>67</v>
      </c>
      <c r="I19" s="379">
        <v>1410</v>
      </c>
      <c r="J19" s="689">
        <v>0.98670398880335897</v>
      </c>
      <c r="K19" s="376">
        <v>3305891.2299999972</v>
      </c>
      <c r="L19" s="450">
        <v>0</v>
      </c>
      <c r="M19" s="377">
        <v>3305891.2299999972</v>
      </c>
      <c r="N19" s="690">
        <v>3228190.0599999987</v>
      </c>
      <c r="O19" s="450">
        <v>0</v>
      </c>
      <c r="P19" s="380">
        <v>3228190.0599999987</v>
      </c>
      <c r="Q19" s="689">
        <v>0.9764961504798213</v>
      </c>
      <c r="R19" s="472">
        <v>2289.4964964538999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239</v>
      </c>
      <c r="E20" s="754">
        <v>47</v>
      </c>
      <c r="F20" s="375">
        <v>192</v>
      </c>
      <c r="G20" s="374">
        <v>342</v>
      </c>
      <c r="H20" s="754">
        <v>65</v>
      </c>
      <c r="I20" s="379">
        <v>277</v>
      </c>
      <c r="J20" s="689">
        <v>1.4427083333333333</v>
      </c>
      <c r="K20" s="376">
        <v>142075.85</v>
      </c>
      <c r="L20" s="450">
        <v>0</v>
      </c>
      <c r="M20" s="377">
        <v>142075.85</v>
      </c>
      <c r="N20" s="690">
        <v>161706.89000000001</v>
      </c>
      <c r="O20" s="450">
        <v>0</v>
      </c>
      <c r="P20" s="380">
        <v>161706.89000000001</v>
      </c>
      <c r="Q20" s="689">
        <v>1.1381729547984405</v>
      </c>
      <c r="R20" s="472">
        <v>583.77938628158847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14005</v>
      </c>
      <c r="E21" s="754">
        <v>1906</v>
      </c>
      <c r="F21" s="375">
        <v>12099</v>
      </c>
      <c r="G21" s="374">
        <v>12015</v>
      </c>
      <c r="H21" s="754">
        <v>1613</v>
      </c>
      <c r="I21" s="379">
        <v>10402</v>
      </c>
      <c r="J21" s="689">
        <v>0.85974047441937351</v>
      </c>
      <c r="K21" s="376">
        <v>24966385.52</v>
      </c>
      <c r="L21" s="450">
        <v>-337059.22000000003</v>
      </c>
      <c r="M21" s="377">
        <v>24629326.300000001</v>
      </c>
      <c r="N21" s="690">
        <v>28863503.469999999</v>
      </c>
      <c r="O21" s="450">
        <v>-357368.22</v>
      </c>
      <c r="P21" s="380">
        <v>28506135.25</v>
      </c>
      <c r="Q21" s="689">
        <v>1.15740621171599</v>
      </c>
      <c r="R21" s="472">
        <v>2740.4475341280522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7222</v>
      </c>
      <c r="E22" s="754">
        <v>646</v>
      </c>
      <c r="F22" s="375">
        <v>6576</v>
      </c>
      <c r="G22" s="374">
        <v>7607</v>
      </c>
      <c r="H22" s="754">
        <v>744</v>
      </c>
      <c r="I22" s="379">
        <v>6863</v>
      </c>
      <c r="J22" s="689">
        <v>1.0436435523114356</v>
      </c>
      <c r="K22" s="376">
        <v>11879350.76</v>
      </c>
      <c r="L22" s="450">
        <v>-71893.810000000012</v>
      </c>
      <c r="M22" s="377">
        <v>11807456.949999999</v>
      </c>
      <c r="N22" s="690">
        <v>12855338.579999998</v>
      </c>
      <c r="O22" s="450">
        <v>-142470.06999999998</v>
      </c>
      <c r="P22" s="380">
        <v>12712868.509999998</v>
      </c>
      <c r="Q22" s="689">
        <v>1.0766813348406914</v>
      </c>
      <c r="R22" s="472">
        <v>1852.3777517120789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8703</v>
      </c>
      <c r="E23" s="754">
        <v>1080</v>
      </c>
      <c r="F23" s="375">
        <v>7623</v>
      </c>
      <c r="G23" s="374">
        <v>10844</v>
      </c>
      <c r="H23" s="754">
        <v>1352</v>
      </c>
      <c r="I23" s="379">
        <v>9492</v>
      </c>
      <c r="J23" s="689">
        <v>1.2451790633608815</v>
      </c>
      <c r="K23" s="376">
        <v>10293607.719999988</v>
      </c>
      <c r="L23" s="450">
        <v>-448.78999999999996</v>
      </c>
      <c r="M23" s="377">
        <v>10293158.929999989</v>
      </c>
      <c r="N23" s="690">
        <v>11346338.300000008</v>
      </c>
      <c r="O23" s="450">
        <v>-57485.41</v>
      </c>
      <c r="P23" s="380">
        <v>11288852.890000008</v>
      </c>
      <c r="Q23" s="689">
        <v>1.0967335651544263</v>
      </c>
      <c r="R23" s="472">
        <v>1189.3018215339241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5298</v>
      </c>
      <c r="E24" s="754">
        <v>511</v>
      </c>
      <c r="F24" s="375">
        <v>4787</v>
      </c>
      <c r="G24" s="374">
        <v>4830</v>
      </c>
      <c r="H24" s="754">
        <v>328</v>
      </c>
      <c r="I24" s="379">
        <v>4502</v>
      </c>
      <c r="J24" s="689">
        <v>0.94046375600584919</v>
      </c>
      <c r="K24" s="376">
        <v>10018274.470000003</v>
      </c>
      <c r="L24" s="450">
        <v>-86176.569999999992</v>
      </c>
      <c r="M24" s="377">
        <v>9932097.9000000022</v>
      </c>
      <c r="N24" s="690">
        <v>8995265.3300000001</v>
      </c>
      <c r="O24" s="450">
        <v>-10976.99</v>
      </c>
      <c r="P24" s="380">
        <v>8984288.3399999999</v>
      </c>
      <c r="Q24" s="689">
        <v>0.90457106146728561</v>
      </c>
      <c r="R24" s="472">
        <v>1995.6215770768547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2693</v>
      </c>
      <c r="E25" s="754">
        <v>300</v>
      </c>
      <c r="F25" s="375">
        <v>2393</v>
      </c>
      <c r="G25" s="374">
        <v>2373</v>
      </c>
      <c r="H25" s="754">
        <v>267</v>
      </c>
      <c r="I25" s="379">
        <v>2106</v>
      </c>
      <c r="J25" s="689">
        <v>0.88006686167989967</v>
      </c>
      <c r="K25" s="376">
        <v>5419919.1399999997</v>
      </c>
      <c r="L25" s="450">
        <v>0</v>
      </c>
      <c r="M25" s="377">
        <v>5419919.1399999997</v>
      </c>
      <c r="N25" s="690">
        <v>5196759.6899999995</v>
      </c>
      <c r="O25" s="450">
        <v>0</v>
      </c>
      <c r="P25" s="380">
        <v>5196759.6899999995</v>
      </c>
      <c r="Q25" s="689">
        <v>0.95882605547506372</v>
      </c>
      <c r="R25" s="472">
        <v>2467.5971937321933</v>
      </c>
      <c r="S25" s="471"/>
    </row>
    <row r="26" spans="1:29" s="266" customFormat="1" ht="18" customHeight="1" x14ac:dyDescent="0.25">
      <c r="A26" s="275"/>
      <c r="B26" s="1087" t="s">
        <v>216</v>
      </c>
      <c r="C26" s="1087"/>
      <c r="D26" s="384">
        <v>76841</v>
      </c>
      <c r="E26" s="384">
        <v>8615</v>
      </c>
      <c r="F26" s="385">
        <v>68226</v>
      </c>
      <c r="G26" s="374">
        <v>79972</v>
      </c>
      <c r="H26" s="384">
        <v>8829</v>
      </c>
      <c r="I26" s="388">
        <v>71143</v>
      </c>
      <c r="J26" s="688">
        <v>1.042754961451646</v>
      </c>
      <c r="K26" s="377">
        <v>123633698.7956</v>
      </c>
      <c r="L26" s="453">
        <v>-1480776.3800000001</v>
      </c>
      <c r="M26" s="386">
        <v>122152922.41560002</v>
      </c>
      <c r="N26" s="377">
        <v>132093958.5675</v>
      </c>
      <c r="O26" s="453">
        <v>-1400320.9524999999</v>
      </c>
      <c r="P26" s="389">
        <v>130693637.61500001</v>
      </c>
      <c r="Q26" s="688">
        <v>1.0699182224256738</v>
      </c>
      <c r="R26" s="478">
        <v>1837.0554743966379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402</v>
      </c>
      <c r="E28" s="754">
        <v>53</v>
      </c>
      <c r="F28" s="375">
        <v>349</v>
      </c>
      <c r="G28" s="374">
        <v>314</v>
      </c>
      <c r="H28" s="754">
        <v>49</v>
      </c>
      <c r="I28" s="379">
        <v>265</v>
      </c>
      <c r="J28" s="689">
        <v>0.75931232091690548</v>
      </c>
      <c r="K28" s="480"/>
      <c r="L28" s="481"/>
      <c r="M28" s="375">
        <v>1201397.1299999999</v>
      </c>
      <c r="N28" s="480"/>
      <c r="O28" s="481"/>
      <c r="P28" s="379">
        <v>898818.16</v>
      </c>
      <c r="Q28" s="689">
        <v>0.7481440878754223</v>
      </c>
      <c r="R28" s="472">
        <v>3391.7666415094341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566</v>
      </c>
      <c r="E29" s="754">
        <v>22</v>
      </c>
      <c r="F29" s="375">
        <v>544</v>
      </c>
      <c r="G29" s="374">
        <v>827</v>
      </c>
      <c r="H29" s="754">
        <v>21</v>
      </c>
      <c r="I29" s="379">
        <v>806</v>
      </c>
      <c r="J29" s="689">
        <v>1.4816176470588236</v>
      </c>
      <c r="K29" s="482"/>
      <c r="L29" s="484"/>
      <c r="M29" s="375">
        <v>3743067.68</v>
      </c>
      <c r="N29" s="482"/>
      <c r="O29" s="483"/>
      <c r="P29" s="379">
        <v>8006088.7000000002</v>
      </c>
      <c r="Q29" s="689">
        <v>2.1389110174999559</v>
      </c>
      <c r="R29" s="472">
        <v>9933.1125310173702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1806</v>
      </c>
      <c r="E30" s="754">
        <v>133</v>
      </c>
      <c r="F30" s="375">
        <v>1673</v>
      </c>
      <c r="G30" s="374">
        <v>1506</v>
      </c>
      <c r="H30" s="754">
        <v>15</v>
      </c>
      <c r="I30" s="379">
        <v>1491</v>
      </c>
      <c r="J30" s="689">
        <v>0.89121338912133896</v>
      </c>
      <c r="K30" s="482"/>
      <c r="L30" s="484"/>
      <c r="M30" s="375">
        <v>11555228.269999983</v>
      </c>
      <c r="N30" s="482"/>
      <c r="O30" s="483"/>
      <c r="P30" s="379">
        <v>11445392.390000029</v>
      </c>
      <c r="Q30" s="689">
        <v>0.99049470270655637</v>
      </c>
      <c r="R30" s="472">
        <v>7676.3195103957269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837</v>
      </c>
      <c r="E31" s="754">
        <v>157</v>
      </c>
      <c r="F31" s="375">
        <v>680</v>
      </c>
      <c r="G31" s="374">
        <v>886</v>
      </c>
      <c r="H31" s="754">
        <v>144</v>
      </c>
      <c r="I31" s="379">
        <v>742</v>
      </c>
      <c r="J31" s="689">
        <v>1.0911764705882352</v>
      </c>
      <c r="K31" s="482"/>
      <c r="L31" s="483"/>
      <c r="M31" s="375">
        <v>4068753.62</v>
      </c>
      <c r="N31" s="482"/>
      <c r="O31" s="483"/>
      <c r="P31" s="379">
        <v>4937930.9600000028</v>
      </c>
      <c r="Q31" s="689">
        <v>1.2136225048691944</v>
      </c>
      <c r="R31" s="472">
        <v>6654.8934770889527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751</v>
      </c>
      <c r="E32" s="754">
        <v>22</v>
      </c>
      <c r="F32" s="375">
        <v>729</v>
      </c>
      <c r="G32" s="374">
        <v>864</v>
      </c>
      <c r="H32" s="754">
        <v>16</v>
      </c>
      <c r="I32" s="379">
        <v>848</v>
      </c>
      <c r="J32" s="689">
        <v>1.1632373113854595</v>
      </c>
      <c r="K32" s="482"/>
      <c r="L32" s="483"/>
      <c r="M32" s="375">
        <v>2467079.5099999998</v>
      </c>
      <c r="N32" s="482"/>
      <c r="O32" s="483"/>
      <c r="P32" s="379">
        <v>2685307.3699999996</v>
      </c>
      <c r="Q32" s="689">
        <v>1.0884559492774515</v>
      </c>
      <c r="R32" s="472">
        <v>3166.6360495283016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2005</v>
      </c>
      <c r="E33" s="754">
        <v>35</v>
      </c>
      <c r="F33" s="375">
        <v>1970</v>
      </c>
      <c r="G33" s="374">
        <v>3023</v>
      </c>
      <c r="H33" s="754">
        <v>29</v>
      </c>
      <c r="I33" s="379">
        <v>2994</v>
      </c>
      <c r="J33" s="689">
        <v>1.5197969543147207</v>
      </c>
      <c r="K33" s="460"/>
      <c r="L33" s="461"/>
      <c r="M33" s="375">
        <v>2058223.8799999992</v>
      </c>
      <c r="N33" s="460"/>
      <c r="O33" s="461"/>
      <c r="P33" s="379">
        <v>3838870.3099999991</v>
      </c>
      <c r="Q33" s="689">
        <v>1.8651373872894725</v>
      </c>
      <c r="R33" s="472">
        <v>1282.187812291249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1519</v>
      </c>
      <c r="E34" s="754">
        <v>245</v>
      </c>
      <c r="F34" s="375">
        <v>1274</v>
      </c>
      <c r="G34" s="374">
        <v>1503</v>
      </c>
      <c r="H34" s="754">
        <v>272</v>
      </c>
      <c r="I34" s="379">
        <v>1231</v>
      </c>
      <c r="J34" s="689">
        <v>0.96624803767660905</v>
      </c>
      <c r="K34" s="460"/>
      <c r="L34" s="461"/>
      <c r="M34" s="375">
        <v>6910693.1899999892</v>
      </c>
      <c r="N34" s="460"/>
      <c r="O34" s="461"/>
      <c r="P34" s="379">
        <v>8596106.7310000025</v>
      </c>
      <c r="Q34" s="689">
        <v>1.243884874449189</v>
      </c>
      <c r="R34" s="472">
        <v>6983.0274012997579</v>
      </c>
    </row>
    <row r="35" spans="1:18" s="266" customFormat="1" ht="18" customHeight="1" x14ac:dyDescent="0.25">
      <c r="A35" s="275"/>
      <c r="B35" s="1087" t="s">
        <v>217</v>
      </c>
      <c r="C35" s="1087"/>
      <c r="D35" s="374">
        <v>7886</v>
      </c>
      <c r="E35" s="374">
        <v>667</v>
      </c>
      <c r="F35" s="393">
        <v>7219</v>
      </c>
      <c r="G35" s="374">
        <v>8923</v>
      </c>
      <c r="H35" s="374">
        <v>546</v>
      </c>
      <c r="I35" s="394">
        <v>8377</v>
      </c>
      <c r="J35" s="688">
        <v>1.1604100290899015</v>
      </c>
      <c r="K35" s="417"/>
      <c r="L35" s="462"/>
      <c r="M35" s="386">
        <v>32004443.279999975</v>
      </c>
      <c r="N35" s="417"/>
      <c r="O35" s="462"/>
      <c r="P35" s="389">
        <v>40408514.621000037</v>
      </c>
      <c r="Q35" s="688">
        <v>1.2625907680216355</v>
      </c>
      <c r="R35" s="478">
        <v>4823.7453289960649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12" t="s">
        <v>318</v>
      </c>
      <c r="C37" s="912"/>
      <c r="D37" s="374">
        <v>84727</v>
      </c>
      <c r="E37" s="384">
        <v>9282</v>
      </c>
      <c r="F37" s="455">
        <v>75445</v>
      </c>
      <c r="G37" s="374">
        <v>88895</v>
      </c>
      <c r="H37" s="384">
        <v>9375</v>
      </c>
      <c r="I37" s="388">
        <v>79520</v>
      </c>
      <c r="J37" s="449">
        <v>1.0540128570481808</v>
      </c>
      <c r="K37" s="377">
        <v>155638142.07559997</v>
      </c>
      <c r="L37" s="453">
        <v>-1480776.3800000001</v>
      </c>
      <c r="M37" s="386">
        <v>154157365.6956</v>
      </c>
      <c r="N37" s="377">
        <v>172502473.18850005</v>
      </c>
      <c r="O37" s="453">
        <v>-1400320.9524999999</v>
      </c>
      <c r="P37" s="389">
        <v>171102152.23600006</v>
      </c>
      <c r="Q37" s="449">
        <v>1.109918760378011</v>
      </c>
      <c r="R37" s="478">
        <v>2151.6870251006044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79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80"/>
      <c r="C41" s="921"/>
      <c r="D41" s="908" t="s">
        <v>197</v>
      </c>
      <c r="E41" s="1088"/>
      <c r="F41" s="1088"/>
      <c r="G41" s="1088"/>
      <c r="H41" s="1088"/>
      <c r="I41" s="909"/>
      <c r="J41" s="1178" t="s">
        <v>341</v>
      </c>
      <c r="K41" s="908" t="s">
        <v>220</v>
      </c>
      <c r="L41" s="1088"/>
      <c r="M41" s="1088"/>
      <c r="N41" s="1088"/>
      <c r="O41" s="1088"/>
      <c r="P41" s="909"/>
      <c r="Q41" s="929" t="s">
        <v>341</v>
      </c>
      <c r="R41" s="986" t="s">
        <v>315</v>
      </c>
    </row>
    <row r="42" spans="1:18" s="266" customFormat="1" ht="19.149999999999999" customHeight="1" x14ac:dyDescent="0.25">
      <c r="A42" s="275"/>
      <c r="B42" s="1080"/>
      <c r="C42" s="921"/>
      <c r="D42" s="934" t="s">
        <v>342</v>
      </c>
      <c r="E42" s="1167"/>
      <c r="F42" s="935"/>
      <c r="G42" s="1167" t="s">
        <v>343</v>
      </c>
      <c r="H42" s="1167"/>
      <c r="I42" s="935"/>
      <c r="J42" s="1178"/>
      <c r="K42" s="934" t="s">
        <v>342</v>
      </c>
      <c r="L42" s="1167"/>
      <c r="M42" s="935"/>
      <c r="N42" s="1167" t="s">
        <v>343</v>
      </c>
      <c r="O42" s="1167"/>
      <c r="P42" s="935"/>
      <c r="Q42" s="929"/>
      <c r="R42" s="929"/>
    </row>
    <row r="43" spans="1:18" s="266" customFormat="1" ht="19.149999999999999" customHeight="1" x14ac:dyDescent="0.25">
      <c r="A43" s="275"/>
      <c r="B43" s="1081"/>
      <c r="C43" s="922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1045"/>
      <c r="K43" s="372" t="s">
        <v>285</v>
      </c>
      <c r="L43" s="705" t="s">
        <v>215</v>
      </c>
      <c r="M43" s="372" t="s">
        <v>221</v>
      </c>
      <c r="N43" s="372" t="s">
        <v>286</v>
      </c>
      <c r="O43" s="705" t="s">
        <v>215</v>
      </c>
      <c r="P43" s="372" t="s">
        <v>221</v>
      </c>
      <c r="Q43" s="930"/>
      <c r="R43" s="93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503</v>
      </c>
      <c r="E45" s="754">
        <v>99</v>
      </c>
      <c r="F45" s="375">
        <v>404</v>
      </c>
      <c r="G45" s="374">
        <v>721</v>
      </c>
      <c r="H45" s="754">
        <v>165</v>
      </c>
      <c r="I45" s="379">
        <v>556</v>
      </c>
      <c r="J45" s="689">
        <v>1.3762376237623761</v>
      </c>
      <c r="K45" s="376">
        <v>793143.73</v>
      </c>
      <c r="L45" s="450">
        <v>0</v>
      </c>
      <c r="M45" s="377">
        <v>793143.73</v>
      </c>
      <c r="N45" s="690">
        <v>1234931.9200000002</v>
      </c>
      <c r="O45" s="450">
        <v>0</v>
      </c>
      <c r="P45" s="380">
        <v>1234931.9200000002</v>
      </c>
      <c r="Q45" s="689">
        <v>1.5570089925567465</v>
      </c>
      <c r="R45" s="472">
        <v>2221.1005755395686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604</v>
      </c>
      <c r="E46" s="754">
        <v>112</v>
      </c>
      <c r="F46" s="375">
        <v>492</v>
      </c>
      <c r="G46" s="374">
        <v>509</v>
      </c>
      <c r="H46" s="754">
        <v>103</v>
      </c>
      <c r="I46" s="379">
        <v>406</v>
      </c>
      <c r="J46" s="689">
        <v>0.82520325203252032</v>
      </c>
      <c r="K46" s="376">
        <v>620326.82000000007</v>
      </c>
      <c r="L46" s="450">
        <v>0</v>
      </c>
      <c r="M46" s="377">
        <v>620326.82000000007</v>
      </c>
      <c r="N46" s="690">
        <v>527525.91</v>
      </c>
      <c r="O46" s="450">
        <v>0</v>
      </c>
      <c r="P46" s="380">
        <v>527525.91</v>
      </c>
      <c r="Q46" s="689">
        <v>0.85039997142151613</v>
      </c>
      <c r="R46" s="472">
        <v>1299.3249014778326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58</v>
      </c>
      <c r="E47" s="754">
        <v>5</v>
      </c>
      <c r="F47" s="375">
        <v>53</v>
      </c>
      <c r="G47" s="374">
        <v>91</v>
      </c>
      <c r="H47" s="754">
        <v>10</v>
      </c>
      <c r="I47" s="379">
        <v>81</v>
      </c>
      <c r="J47" s="689">
        <v>1.5283018867924529</v>
      </c>
      <c r="K47" s="376">
        <v>118471</v>
      </c>
      <c r="L47" s="450">
        <v>0</v>
      </c>
      <c r="M47" s="377">
        <v>118471</v>
      </c>
      <c r="N47" s="690">
        <v>243267.3</v>
      </c>
      <c r="O47" s="450">
        <v>0</v>
      </c>
      <c r="P47" s="380">
        <v>243267.3</v>
      </c>
      <c r="Q47" s="689">
        <v>2.0533911252542816</v>
      </c>
      <c r="R47" s="472">
        <v>3003.2999999999997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0</v>
      </c>
      <c r="H48" s="754">
        <v>0</v>
      </c>
      <c r="I48" s="379">
        <v>0</v>
      </c>
      <c r="J48" s="689" t="s">
        <v>344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344</v>
      </c>
      <c r="R48" s="472" t="s">
        <v>344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244</v>
      </c>
      <c r="E49" s="754">
        <v>30</v>
      </c>
      <c r="F49" s="375">
        <v>214</v>
      </c>
      <c r="G49" s="374">
        <v>330</v>
      </c>
      <c r="H49" s="754">
        <v>22</v>
      </c>
      <c r="I49" s="379">
        <v>308</v>
      </c>
      <c r="J49" s="689">
        <v>1.4392523364485981</v>
      </c>
      <c r="K49" s="376">
        <v>422429.8</v>
      </c>
      <c r="L49" s="450">
        <v>0</v>
      </c>
      <c r="M49" s="377">
        <v>422429.8</v>
      </c>
      <c r="N49" s="690">
        <v>555817.49000000022</v>
      </c>
      <c r="O49" s="450">
        <v>0</v>
      </c>
      <c r="P49" s="380">
        <v>555817.49000000022</v>
      </c>
      <c r="Q49" s="689">
        <v>1.3157629741083612</v>
      </c>
      <c r="R49" s="472">
        <v>1804.6022402597409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1171</v>
      </c>
      <c r="E50" s="754">
        <v>200</v>
      </c>
      <c r="F50" s="375">
        <v>971</v>
      </c>
      <c r="G50" s="374">
        <v>1193</v>
      </c>
      <c r="H50" s="754">
        <v>265</v>
      </c>
      <c r="I50" s="379">
        <v>928</v>
      </c>
      <c r="J50" s="689">
        <v>0.95571575695159627</v>
      </c>
      <c r="K50" s="376">
        <v>1766996.2041</v>
      </c>
      <c r="L50" s="450">
        <v>0</v>
      </c>
      <c r="M50" s="377">
        <v>1766996.2041</v>
      </c>
      <c r="N50" s="690">
        <v>1793671.2136000008</v>
      </c>
      <c r="O50" s="450">
        <v>0</v>
      </c>
      <c r="P50" s="380">
        <v>1793671.2136000008</v>
      </c>
      <c r="Q50" s="689">
        <v>1.0150962460689539</v>
      </c>
      <c r="R50" s="472">
        <v>1932.8353594827595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0</v>
      </c>
      <c r="H51" s="754">
        <v>0</v>
      </c>
      <c r="I51" s="379">
        <v>0</v>
      </c>
      <c r="J51" s="689" t="s">
        <v>344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344</v>
      </c>
      <c r="R51" s="472" t="s">
        <v>344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122</v>
      </c>
      <c r="E52" s="754">
        <v>32</v>
      </c>
      <c r="F52" s="375">
        <v>90</v>
      </c>
      <c r="G52" s="374">
        <v>119</v>
      </c>
      <c r="H52" s="754">
        <v>32</v>
      </c>
      <c r="I52" s="379">
        <v>87</v>
      </c>
      <c r="J52" s="689">
        <v>0.96666666666666667</v>
      </c>
      <c r="K52" s="376">
        <v>121169.53000000001</v>
      </c>
      <c r="L52" s="450">
        <v>0</v>
      </c>
      <c r="M52" s="377">
        <v>121169.53000000001</v>
      </c>
      <c r="N52" s="690">
        <v>106007.98</v>
      </c>
      <c r="O52" s="450">
        <v>0</v>
      </c>
      <c r="P52" s="380">
        <v>106007.98</v>
      </c>
      <c r="Q52" s="689">
        <v>0.87487324577391679</v>
      </c>
      <c r="R52" s="472">
        <v>1218.4825287356321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730</v>
      </c>
      <c r="E53" s="754">
        <v>84</v>
      </c>
      <c r="F53" s="375">
        <v>646</v>
      </c>
      <c r="G53" s="374">
        <v>716</v>
      </c>
      <c r="H53" s="754">
        <v>120</v>
      </c>
      <c r="I53" s="379">
        <v>596</v>
      </c>
      <c r="J53" s="689">
        <v>0.92260061919504643</v>
      </c>
      <c r="K53" s="376">
        <v>1526944.6300000001</v>
      </c>
      <c r="L53" s="450">
        <v>0</v>
      </c>
      <c r="M53" s="377">
        <v>1526944.6300000001</v>
      </c>
      <c r="N53" s="690">
        <v>1127438.2</v>
      </c>
      <c r="O53" s="450">
        <v>0</v>
      </c>
      <c r="P53" s="380">
        <v>1127438.2</v>
      </c>
      <c r="Q53" s="689">
        <v>0.73836220243297224</v>
      </c>
      <c r="R53" s="472">
        <v>1891.674832214765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344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344</v>
      </c>
      <c r="R54" s="472" t="s">
        <v>344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1621</v>
      </c>
      <c r="E55" s="754">
        <v>315</v>
      </c>
      <c r="F55" s="375">
        <v>1306</v>
      </c>
      <c r="G55" s="374">
        <v>1711</v>
      </c>
      <c r="H55" s="754">
        <v>324</v>
      </c>
      <c r="I55" s="379">
        <v>1387</v>
      </c>
      <c r="J55" s="689">
        <v>1.0620214395099541</v>
      </c>
      <c r="K55" s="376">
        <v>1992521.5500000003</v>
      </c>
      <c r="L55" s="450">
        <v>0</v>
      </c>
      <c r="M55" s="377">
        <v>1992521.5500000003</v>
      </c>
      <c r="N55" s="690">
        <v>1873649.889999999</v>
      </c>
      <c r="O55" s="450">
        <v>0</v>
      </c>
      <c r="P55" s="380">
        <v>1873649.889999999</v>
      </c>
      <c r="Q55" s="689">
        <v>0.94034109191943183</v>
      </c>
      <c r="R55" s="472">
        <v>1350.8650973323713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117</v>
      </c>
      <c r="E56" s="754">
        <v>18</v>
      </c>
      <c r="F56" s="375">
        <v>99</v>
      </c>
      <c r="G56" s="374">
        <v>131</v>
      </c>
      <c r="H56" s="754">
        <v>7</v>
      </c>
      <c r="I56" s="379">
        <v>124</v>
      </c>
      <c r="J56" s="689">
        <v>1.2525252525252526</v>
      </c>
      <c r="K56" s="376">
        <v>185664.43</v>
      </c>
      <c r="L56" s="450">
        <v>0</v>
      </c>
      <c r="M56" s="377">
        <v>185664.43</v>
      </c>
      <c r="N56" s="690">
        <v>175901.67</v>
      </c>
      <c r="O56" s="450">
        <v>0</v>
      </c>
      <c r="P56" s="380">
        <v>175901.67</v>
      </c>
      <c r="Q56" s="689">
        <v>0.94741717624641408</v>
      </c>
      <c r="R56" s="472">
        <v>1418.5618548387097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427</v>
      </c>
      <c r="E57" s="754">
        <v>51</v>
      </c>
      <c r="F57" s="375">
        <v>376</v>
      </c>
      <c r="G57" s="374">
        <v>432</v>
      </c>
      <c r="H57" s="754">
        <v>58</v>
      </c>
      <c r="I57" s="379">
        <v>374</v>
      </c>
      <c r="J57" s="689">
        <v>0.99468085106382975</v>
      </c>
      <c r="K57" s="376">
        <v>845067.2699999999</v>
      </c>
      <c r="L57" s="450">
        <v>0</v>
      </c>
      <c r="M57" s="377">
        <v>845067.2699999999</v>
      </c>
      <c r="N57" s="690">
        <v>1123098.3900000001</v>
      </c>
      <c r="O57" s="450">
        <v>0</v>
      </c>
      <c r="P57" s="380">
        <v>1123098.3900000001</v>
      </c>
      <c r="Q57" s="689">
        <v>1.329004719352106</v>
      </c>
      <c r="R57" s="472">
        <v>3002.9368716577542</v>
      </c>
    </row>
    <row r="58" spans="1:19" s="266" customFormat="1" ht="18" customHeight="1" x14ac:dyDescent="0.25">
      <c r="A58" s="275"/>
      <c r="B58" s="1087" t="s">
        <v>216</v>
      </c>
      <c r="C58" s="1087"/>
      <c r="D58" s="384">
        <v>5597</v>
      </c>
      <c r="E58" s="384">
        <v>946</v>
      </c>
      <c r="F58" s="385">
        <v>4651</v>
      </c>
      <c r="G58" s="374">
        <v>5953</v>
      </c>
      <c r="H58" s="384">
        <v>1106</v>
      </c>
      <c r="I58" s="388">
        <v>4847</v>
      </c>
      <c r="J58" s="688">
        <v>1.0421414749516233</v>
      </c>
      <c r="K58" s="377">
        <v>8392734.9640999995</v>
      </c>
      <c r="L58" s="453">
        <v>0</v>
      </c>
      <c r="M58" s="386">
        <v>8392734.9640999995</v>
      </c>
      <c r="N58" s="377">
        <v>8761309.9636000004</v>
      </c>
      <c r="O58" s="453">
        <v>0</v>
      </c>
      <c r="P58" s="389">
        <v>8761309.9636000004</v>
      </c>
      <c r="Q58" s="688">
        <v>1.0439159583945619</v>
      </c>
      <c r="R58" s="478">
        <v>1807.5737494532702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344</v>
      </c>
      <c r="K60" s="480"/>
      <c r="L60" s="481"/>
      <c r="M60" s="375">
        <v>0</v>
      </c>
      <c r="N60" s="480"/>
      <c r="O60" s="481"/>
      <c r="P60" s="379">
        <v>0</v>
      </c>
      <c r="Q60" s="689" t="s">
        <v>344</v>
      </c>
      <c r="R60" s="472" t="s">
        <v>344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5</v>
      </c>
      <c r="E61" s="754">
        <v>0</v>
      </c>
      <c r="F61" s="375">
        <v>5</v>
      </c>
      <c r="G61" s="374">
        <v>10</v>
      </c>
      <c r="H61" s="754">
        <v>1</v>
      </c>
      <c r="I61" s="379">
        <v>9</v>
      </c>
      <c r="J61" s="689">
        <v>1.8</v>
      </c>
      <c r="K61" s="482"/>
      <c r="L61" s="484"/>
      <c r="M61" s="375">
        <v>18568.95</v>
      </c>
      <c r="N61" s="482"/>
      <c r="O61" s="483"/>
      <c r="P61" s="379">
        <v>30156.49</v>
      </c>
      <c r="Q61" s="689">
        <v>1.6240277452413843</v>
      </c>
      <c r="R61" s="472">
        <v>3350.7211111111114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344</v>
      </c>
      <c r="K62" s="482"/>
      <c r="L62" s="484"/>
      <c r="M62" s="375">
        <v>0</v>
      </c>
      <c r="N62" s="482"/>
      <c r="O62" s="483"/>
      <c r="P62" s="379">
        <v>0</v>
      </c>
      <c r="Q62" s="689" t="s">
        <v>344</v>
      </c>
      <c r="R62" s="472" t="s">
        <v>344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384</v>
      </c>
      <c r="E63" s="754">
        <v>97</v>
      </c>
      <c r="F63" s="375">
        <v>287</v>
      </c>
      <c r="G63" s="374">
        <v>401</v>
      </c>
      <c r="H63" s="754">
        <v>80</v>
      </c>
      <c r="I63" s="379">
        <v>321</v>
      </c>
      <c r="J63" s="689">
        <v>1.1184668989547037</v>
      </c>
      <c r="K63" s="482"/>
      <c r="L63" s="483"/>
      <c r="M63" s="375">
        <v>1034182.8900000004</v>
      </c>
      <c r="N63" s="482"/>
      <c r="O63" s="483"/>
      <c r="P63" s="379">
        <v>1118547.2100000011</v>
      </c>
      <c r="Q63" s="689">
        <v>1.0815758226284335</v>
      </c>
      <c r="R63" s="472">
        <v>3484.5707476635548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344</v>
      </c>
      <c r="K64" s="482"/>
      <c r="L64" s="483"/>
      <c r="M64" s="375">
        <v>0</v>
      </c>
      <c r="N64" s="482"/>
      <c r="O64" s="483"/>
      <c r="P64" s="379">
        <v>0</v>
      </c>
      <c r="Q64" s="689" t="s">
        <v>344</v>
      </c>
      <c r="R64" s="472" t="s">
        <v>344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16</v>
      </c>
      <c r="E65" s="754">
        <v>2</v>
      </c>
      <c r="F65" s="375">
        <v>14</v>
      </c>
      <c r="G65" s="374">
        <v>60</v>
      </c>
      <c r="H65" s="754">
        <v>5</v>
      </c>
      <c r="I65" s="379">
        <v>55</v>
      </c>
      <c r="J65" s="689">
        <v>3.9285714285714284</v>
      </c>
      <c r="K65" s="460"/>
      <c r="L65" s="461"/>
      <c r="M65" s="375">
        <v>17997.690000000002</v>
      </c>
      <c r="N65" s="460"/>
      <c r="O65" s="461"/>
      <c r="P65" s="379">
        <v>37902.140000000007</v>
      </c>
      <c r="Q65" s="689">
        <v>2.1059447073485544</v>
      </c>
      <c r="R65" s="472">
        <v>689.12981818181834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404</v>
      </c>
      <c r="E66" s="754">
        <v>69</v>
      </c>
      <c r="F66" s="375">
        <v>335</v>
      </c>
      <c r="G66" s="374">
        <v>352</v>
      </c>
      <c r="H66" s="754">
        <v>89</v>
      </c>
      <c r="I66" s="379">
        <v>263</v>
      </c>
      <c r="J66" s="689">
        <v>0.78507462686567164</v>
      </c>
      <c r="K66" s="460"/>
      <c r="L66" s="461"/>
      <c r="M66" s="375">
        <v>1236613</v>
      </c>
      <c r="N66" s="460"/>
      <c r="O66" s="461"/>
      <c r="P66" s="379">
        <v>971530.51</v>
      </c>
      <c r="Q66" s="689">
        <v>0.7856382797204946</v>
      </c>
      <c r="R66" s="472">
        <v>3694.0323574144486</v>
      </c>
    </row>
    <row r="67" spans="1:21" s="266" customFormat="1" ht="18" customHeight="1" x14ac:dyDescent="0.25">
      <c r="A67" s="275"/>
      <c r="B67" s="1087" t="s">
        <v>217</v>
      </c>
      <c r="C67" s="1087"/>
      <c r="D67" s="374">
        <v>809</v>
      </c>
      <c r="E67" s="374">
        <v>168</v>
      </c>
      <c r="F67" s="393">
        <v>641</v>
      </c>
      <c r="G67" s="374">
        <v>823</v>
      </c>
      <c r="H67" s="374">
        <v>175</v>
      </c>
      <c r="I67" s="394">
        <v>648</v>
      </c>
      <c r="J67" s="688">
        <v>1.0109204368174727</v>
      </c>
      <c r="K67" s="417"/>
      <c r="L67" s="462"/>
      <c r="M67" s="386">
        <v>2307362.5300000003</v>
      </c>
      <c r="N67" s="417"/>
      <c r="O67" s="462"/>
      <c r="P67" s="389">
        <v>2158136.350000001</v>
      </c>
      <c r="Q67" s="688">
        <v>0.93532607985967453</v>
      </c>
      <c r="R67" s="478">
        <v>3330.4573302469153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12" t="s">
        <v>318</v>
      </c>
      <c r="C69" s="912"/>
      <c r="D69" s="374">
        <v>6406</v>
      </c>
      <c r="E69" s="384">
        <v>1114</v>
      </c>
      <c r="F69" s="455">
        <v>5292</v>
      </c>
      <c r="G69" s="374">
        <v>6776</v>
      </c>
      <c r="H69" s="384">
        <v>1281</v>
      </c>
      <c r="I69" s="388">
        <v>5495</v>
      </c>
      <c r="J69" s="449">
        <v>1.0383597883597884</v>
      </c>
      <c r="K69" s="377">
        <v>10700097.494100001</v>
      </c>
      <c r="L69" s="453">
        <v>0</v>
      </c>
      <c r="M69" s="386">
        <v>10700097.494100001</v>
      </c>
      <c r="N69" s="377">
        <v>10919446.313600002</v>
      </c>
      <c r="O69" s="453">
        <v>0</v>
      </c>
      <c r="P69" s="389">
        <v>10919446.313600002</v>
      </c>
      <c r="Q69" s="449">
        <v>1.0204997028878429</v>
      </c>
      <c r="R69" s="478">
        <v>1987.1603846405826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9" t="s">
        <v>287</v>
      </c>
      <c r="C76" s="1179"/>
      <c r="D76" s="1179"/>
      <c r="E76" s="1179"/>
      <c r="F76" s="1179"/>
      <c r="G76" s="1179"/>
      <c r="H76" s="1179"/>
      <c r="I76" s="1179"/>
      <c r="J76" s="1179"/>
      <c r="K76" s="1179"/>
      <c r="L76" s="1179"/>
      <c r="M76" s="1179"/>
      <c r="N76" s="1179"/>
      <c r="O76" s="1179"/>
      <c r="P76" s="1179"/>
      <c r="Q76" s="1179"/>
      <c r="R76" s="321"/>
    </row>
    <row r="77" spans="1:21" s="266" customFormat="1" ht="16.149999999999999" customHeight="1" x14ac:dyDescent="0.25">
      <c r="A77" s="275"/>
      <c r="B77" s="1079" t="s">
        <v>84</v>
      </c>
      <c r="C77" s="920" t="s">
        <v>211</v>
      </c>
      <c r="D77" s="923" t="s">
        <v>81</v>
      </c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8"/>
      <c r="S77" s="465"/>
      <c r="T77" s="465"/>
      <c r="U77" s="466"/>
    </row>
    <row r="78" spans="1:21" s="266" customFormat="1" ht="15" customHeight="1" x14ac:dyDescent="0.25">
      <c r="A78" s="275"/>
      <c r="B78" s="1080"/>
      <c r="C78" s="921"/>
      <c r="D78" s="908" t="s">
        <v>197</v>
      </c>
      <c r="E78" s="1088"/>
      <c r="F78" s="1088"/>
      <c r="G78" s="1088"/>
      <c r="H78" s="1088"/>
      <c r="I78" s="909"/>
      <c r="J78" s="1178" t="s">
        <v>341</v>
      </c>
      <c r="K78" s="908" t="s">
        <v>220</v>
      </c>
      <c r="L78" s="1088"/>
      <c r="M78" s="1088"/>
      <c r="N78" s="1088"/>
      <c r="O78" s="1088"/>
      <c r="P78" s="909"/>
      <c r="Q78" s="929" t="s">
        <v>341</v>
      </c>
      <c r="R78" s="986" t="s">
        <v>315</v>
      </c>
    </row>
    <row r="79" spans="1:21" s="266" customFormat="1" ht="19.149999999999999" customHeight="1" x14ac:dyDescent="0.25">
      <c r="A79" s="275"/>
      <c r="B79" s="1080"/>
      <c r="C79" s="921"/>
      <c r="D79" s="934" t="s">
        <v>342</v>
      </c>
      <c r="E79" s="1167"/>
      <c r="F79" s="935"/>
      <c r="G79" s="1167" t="s">
        <v>343</v>
      </c>
      <c r="H79" s="1167"/>
      <c r="I79" s="935"/>
      <c r="J79" s="1178"/>
      <c r="K79" s="934" t="s">
        <v>342</v>
      </c>
      <c r="L79" s="1167"/>
      <c r="M79" s="935"/>
      <c r="N79" s="1167" t="s">
        <v>343</v>
      </c>
      <c r="O79" s="1167"/>
      <c r="P79" s="935"/>
      <c r="Q79" s="929"/>
      <c r="R79" s="929"/>
    </row>
    <row r="80" spans="1:21" s="266" customFormat="1" ht="19.149999999999999" customHeight="1" x14ac:dyDescent="0.25">
      <c r="A80" s="275"/>
      <c r="B80" s="1081"/>
      <c r="C80" s="922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1045"/>
      <c r="K80" s="372" t="s">
        <v>285</v>
      </c>
      <c r="L80" s="705" t="s">
        <v>215</v>
      </c>
      <c r="M80" s="372" t="s">
        <v>221</v>
      </c>
      <c r="N80" s="372" t="s">
        <v>286</v>
      </c>
      <c r="O80" s="705" t="s">
        <v>215</v>
      </c>
      <c r="P80" s="372" t="s">
        <v>221</v>
      </c>
      <c r="Q80" s="930"/>
      <c r="R80" s="93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123</v>
      </c>
      <c r="E82" s="754">
        <v>9</v>
      </c>
      <c r="F82" s="375">
        <v>114</v>
      </c>
      <c r="G82" s="374">
        <v>207</v>
      </c>
      <c r="H82" s="754">
        <v>8</v>
      </c>
      <c r="I82" s="379">
        <v>199</v>
      </c>
      <c r="J82" s="689">
        <v>1.7456140350877194</v>
      </c>
      <c r="K82" s="754">
        <v>200916.39</v>
      </c>
      <c r="L82" s="450">
        <v>0</v>
      </c>
      <c r="M82" s="377">
        <v>200916.39</v>
      </c>
      <c r="N82" s="754">
        <v>494600.61</v>
      </c>
      <c r="O82" s="450">
        <v>0</v>
      </c>
      <c r="P82" s="380">
        <v>494600.61</v>
      </c>
      <c r="Q82" s="689">
        <v>2.4617235557537138</v>
      </c>
      <c r="R82" s="472">
        <v>2485.4302010050251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418</v>
      </c>
      <c r="E83" s="754">
        <v>37</v>
      </c>
      <c r="F83" s="375">
        <v>381</v>
      </c>
      <c r="G83" s="374">
        <v>687</v>
      </c>
      <c r="H83" s="754">
        <v>77</v>
      </c>
      <c r="I83" s="379">
        <v>610</v>
      </c>
      <c r="J83" s="689">
        <v>1.6010498687664041</v>
      </c>
      <c r="K83" s="754">
        <v>686928.73</v>
      </c>
      <c r="L83" s="450">
        <v>0</v>
      </c>
      <c r="M83" s="377">
        <v>686928.73</v>
      </c>
      <c r="N83" s="754">
        <v>1293621.45</v>
      </c>
      <c r="O83" s="450">
        <v>0</v>
      </c>
      <c r="P83" s="380">
        <v>1293621.45</v>
      </c>
      <c r="Q83" s="689">
        <v>1.883196019476431</v>
      </c>
      <c r="R83" s="472">
        <v>2120.6909016393442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796</v>
      </c>
      <c r="E84" s="754">
        <v>76</v>
      </c>
      <c r="F84" s="375">
        <v>720</v>
      </c>
      <c r="G84" s="374">
        <v>811</v>
      </c>
      <c r="H84" s="754">
        <v>101</v>
      </c>
      <c r="I84" s="379">
        <v>710</v>
      </c>
      <c r="J84" s="689">
        <v>0.98611111111111116</v>
      </c>
      <c r="K84" s="754">
        <v>2013853.48</v>
      </c>
      <c r="L84" s="450">
        <v>0</v>
      </c>
      <c r="M84" s="377">
        <v>2013853.48</v>
      </c>
      <c r="N84" s="754">
        <v>2235894.27</v>
      </c>
      <c r="O84" s="450">
        <v>0</v>
      </c>
      <c r="P84" s="380">
        <v>2235894.27</v>
      </c>
      <c r="Q84" s="689">
        <v>1.1102566756743395</v>
      </c>
      <c r="R84" s="472">
        <v>3149.1468591549296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804</v>
      </c>
      <c r="E85" s="754">
        <v>65</v>
      </c>
      <c r="F85" s="375">
        <v>739</v>
      </c>
      <c r="G85" s="374">
        <v>627</v>
      </c>
      <c r="H85" s="754">
        <v>50</v>
      </c>
      <c r="I85" s="379">
        <v>577</v>
      </c>
      <c r="J85" s="689">
        <v>0.78078484438430307</v>
      </c>
      <c r="K85" s="754">
        <v>1823781.2499999998</v>
      </c>
      <c r="L85" s="450">
        <v>0</v>
      </c>
      <c r="M85" s="377">
        <v>1823781.2499999998</v>
      </c>
      <c r="N85" s="754">
        <v>1269658.7999999998</v>
      </c>
      <c r="O85" s="450">
        <v>0</v>
      </c>
      <c r="P85" s="380">
        <v>1269658.7999999998</v>
      </c>
      <c r="Q85" s="689">
        <v>0.69616835900687102</v>
      </c>
      <c r="R85" s="472">
        <v>2200.4485268630847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512</v>
      </c>
      <c r="E86" s="754">
        <v>28</v>
      </c>
      <c r="F86" s="375">
        <v>484</v>
      </c>
      <c r="G86" s="374">
        <v>733</v>
      </c>
      <c r="H86" s="754">
        <v>40</v>
      </c>
      <c r="I86" s="379">
        <v>693</v>
      </c>
      <c r="J86" s="689">
        <v>1.4318181818181819</v>
      </c>
      <c r="K86" s="754">
        <v>856032.27000000014</v>
      </c>
      <c r="L86" s="450">
        <v>0</v>
      </c>
      <c r="M86" s="377">
        <v>856032.27000000014</v>
      </c>
      <c r="N86" s="754">
        <v>1437099.9</v>
      </c>
      <c r="O86" s="450">
        <v>0</v>
      </c>
      <c r="P86" s="380">
        <v>1437099.9</v>
      </c>
      <c r="Q86" s="689">
        <v>1.6787917352695123</v>
      </c>
      <c r="R86" s="472">
        <v>2073.7372294372294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291</v>
      </c>
      <c r="E87" s="754">
        <v>20</v>
      </c>
      <c r="F87" s="375">
        <v>271</v>
      </c>
      <c r="G87" s="374">
        <v>345</v>
      </c>
      <c r="H87" s="754">
        <v>23</v>
      </c>
      <c r="I87" s="379">
        <v>322</v>
      </c>
      <c r="J87" s="689">
        <v>1.1881918819188191</v>
      </c>
      <c r="K87" s="754">
        <v>513809.98</v>
      </c>
      <c r="L87" s="450">
        <v>0</v>
      </c>
      <c r="M87" s="377">
        <v>513809.98</v>
      </c>
      <c r="N87" s="754">
        <v>594681.62999999989</v>
      </c>
      <c r="O87" s="450">
        <v>0</v>
      </c>
      <c r="P87" s="380">
        <v>594681.62999999989</v>
      </c>
      <c r="Q87" s="689">
        <v>1.1573960280024143</v>
      </c>
      <c r="R87" s="472">
        <v>1846.8373602484469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1459</v>
      </c>
      <c r="E88" s="754">
        <v>185</v>
      </c>
      <c r="F88" s="375">
        <v>1274</v>
      </c>
      <c r="G88" s="374">
        <v>1414</v>
      </c>
      <c r="H88" s="754">
        <v>185</v>
      </c>
      <c r="I88" s="379">
        <v>1229</v>
      </c>
      <c r="J88" s="689">
        <v>0.9646781789638933</v>
      </c>
      <c r="K88" s="754">
        <v>5127676.55</v>
      </c>
      <c r="L88" s="450">
        <v>0</v>
      </c>
      <c r="M88" s="377">
        <v>5127676.55</v>
      </c>
      <c r="N88" s="754">
        <v>5255933.68</v>
      </c>
      <c r="O88" s="450">
        <v>0</v>
      </c>
      <c r="P88" s="380">
        <v>5255933.68</v>
      </c>
      <c r="Q88" s="689">
        <v>1.0250127184796787</v>
      </c>
      <c r="R88" s="472">
        <v>4276.5937184703007</v>
      </c>
    </row>
    <row r="89" spans="1:18" s="266" customFormat="1" ht="18" customHeight="1" x14ac:dyDescent="0.25">
      <c r="A89" s="275"/>
      <c r="B89" s="1087" t="s">
        <v>216</v>
      </c>
      <c r="C89" s="1087"/>
      <c r="D89" s="384">
        <v>4403</v>
      </c>
      <c r="E89" s="384">
        <v>420</v>
      </c>
      <c r="F89" s="385">
        <v>3983</v>
      </c>
      <c r="G89" s="384">
        <v>4824</v>
      </c>
      <c r="H89" s="384">
        <v>484</v>
      </c>
      <c r="I89" s="388">
        <v>4340</v>
      </c>
      <c r="J89" s="688">
        <v>1.0896309314586994</v>
      </c>
      <c r="K89" s="377">
        <v>11222998.649999999</v>
      </c>
      <c r="L89" s="457">
        <v>0</v>
      </c>
      <c r="M89" s="408">
        <v>11222998.649999999</v>
      </c>
      <c r="N89" s="486">
        <v>12581490.34</v>
      </c>
      <c r="O89" s="457">
        <v>0</v>
      </c>
      <c r="P89" s="454">
        <v>12581490.34</v>
      </c>
      <c r="Q89" s="688">
        <v>1.121045340230884</v>
      </c>
      <c r="R89" s="478">
        <v>2898.9609078341014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344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344</v>
      </c>
      <c r="R91" s="472" t="s">
        <v>344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344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344</v>
      </c>
      <c r="R92" s="472" t="s">
        <v>344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344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344</v>
      </c>
      <c r="R93" s="472" t="s">
        <v>344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344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344</v>
      </c>
      <c r="R94" s="472" t="s">
        <v>344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344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344</v>
      </c>
      <c r="R95" s="472" t="s">
        <v>344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344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344</v>
      </c>
      <c r="R96" s="472" t="s">
        <v>344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41</v>
      </c>
      <c r="E97" s="754">
        <v>2</v>
      </c>
      <c r="F97" s="375">
        <v>39</v>
      </c>
      <c r="G97" s="374">
        <v>84</v>
      </c>
      <c r="H97" s="754">
        <v>17</v>
      </c>
      <c r="I97" s="379">
        <v>67</v>
      </c>
      <c r="J97" s="689">
        <v>1.7179487179487178</v>
      </c>
      <c r="K97" s="754">
        <v>66231.39</v>
      </c>
      <c r="L97" s="450">
        <v>0</v>
      </c>
      <c r="M97" s="377">
        <v>66231.39</v>
      </c>
      <c r="N97" s="754">
        <v>97397.6</v>
      </c>
      <c r="O97" s="450">
        <v>0</v>
      </c>
      <c r="P97" s="380">
        <v>97397.6</v>
      </c>
      <c r="Q97" s="689">
        <v>1.4705655430151776</v>
      </c>
      <c r="R97" s="472">
        <v>1453.6955223880598</v>
      </c>
    </row>
    <row r="98" spans="1:18" s="266" customFormat="1" ht="18" customHeight="1" x14ac:dyDescent="0.25">
      <c r="A98" s="275"/>
      <c r="B98" s="1087" t="s">
        <v>217</v>
      </c>
      <c r="C98" s="1087"/>
      <c r="D98" s="384">
        <v>41</v>
      </c>
      <c r="E98" s="384">
        <v>2</v>
      </c>
      <c r="F98" s="385">
        <v>39</v>
      </c>
      <c r="G98" s="384">
        <v>84</v>
      </c>
      <c r="H98" s="384">
        <v>17</v>
      </c>
      <c r="I98" s="388">
        <v>67</v>
      </c>
      <c r="J98" s="688">
        <v>1.7179487179487178</v>
      </c>
      <c r="K98" s="377">
        <v>66231.39</v>
      </c>
      <c r="L98" s="457">
        <v>0</v>
      </c>
      <c r="M98" s="408">
        <v>66231.39</v>
      </c>
      <c r="N98" s="486">
        <v>97397.6</v>
      </c>
      <c r="O98" s="457">
        <v>0</v>
      </c>
      <c r="P98" s="454">
        <v>97397.6</v>
      </c>
      <c r="Q98" s="688">
        <v>1.4705655430151776</v>
      </c>
      <c r="R98" s="478">
        <v>1453.6955223880598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12" t="s">
        <v>318</v>
      </c>
      <c r="C100" s="912"/>
      <c r="D100" s="374">
        <v>4444</v>
      </c>
      <c r="E100" s="384">
        <v>422</v>
      </c>
      <c r="F100" s="455">
        <v>4022</v>
      </c>
      <c r="G100" s="374">
        <v>4908</v>
      </c>
      <c r="H100" s="384">
        <v>501</v>
      </c>
      <c r="I100" s="388">
        <v>4407</v>
      </c>
      <c r="J100" s="449">
        <v>1.0957235206364992</v>
      </c>
      <c r="K100" s="377">
        <v>11289230.039999999</v>
      </c>
      <c r="L100" s="453">
        <v>0</v>
      </c>
      <c r="M100" s="386">
        <v>11289230.039999999</v>
      </c>
      <c r="N100" s="377">
        <v>12678887.939999999</v>
      </c>
      <c r="O100" s="453">
        <v>0</v>
      </c>
      <c r="P100" s="389">
        <v>12678887.939999999</v>
      </c>
      <c r="Q100" s="449">
        <v>1.1230958971582796</v>
      </c>
      <c r="R100" s="478">
        <v>2876.9884138869979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288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308"/>
    </row>
    <row r="117" spans="1:18" s="266" customFormat="1" ht="18" customHeight="1" x14ac:dyDescent="0.25">
      <c r="A117" s="275"/>
      <c r="B117" s="1079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80"/>
      <c r="C118" s="921"/>
      <c r="D118" s="908" t="s">
        <v>197</v>
      </c>
      <c r="E118" s="1088"/>
      <c r="F118" s="1088"/>
      <c r="G118" s="1088"/>
      <c r="H118" s="1088"/>
      <c r="I118" s="909"/>
      <c r="J118" s="1178" t="s">
        <v>341</v>
      </c>
      <c r="K118" s="908" t="s">
        <v>220</v>
      </c>
      <c r="L118" s="1088"/>
      <c r="M118" s="1088"/>
      <c r="N118" s="1088"/>
      <c r="O118" s="1088"/>
      <c r="P118" s="909"/>
      <c r="Q118" s="986" t="s">
        <v>341</v>
      </c>
      <c r="R118" s="986" t="s">
        <v>315</v>
      </c>
    </row>
    <row r="119" spans="1:18" s="266" customFormat="1" ht="19.149999999999999" customHeight="1" x14ac:dyDescent="0.25">
      <c r="A119" s="275"/>
      <c r="B119" s="1080"/>
      <c r="C119" s="921"/>
      <c r="D119" s="934" t="s">
        <v>342</v>
      </c>
      <c r="E119" s="1167"/>
      <c r="F119" s="935"/>
      <c r="G119" s="1167" t="s">
        <v>343</v>
      </c>
      <c r="H119" s="1167"/>
      <c r="I119" s="935"/>
      <c r="J119" s="1178"/>
      <c r="K119" s="934" t="s">
        <v>342</v>
      </c>
      <c r="L119" s="1167"/>
      <c r="M119" s="935"/>
      <c r="N119" s="1167" t="s">
        <v>343</v>
      </c>
      <c r="O119" s="1167"/>
      <c r="P119" s="935"/>
      <c r="Q119" s="929"/>
      <c r="R119" s="929"/>
    </row>
    <row r="120" spans="1:18" s="266" customFormat="1" ht="19.149999999999999" customHeight="1" x14ac:dyDescent="0.25">
      <c r="A120" s="275"/>
      <c r="B120" s="1081"/>
      <c r="C120" s="922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1045"/>
      <c r="K120" s="372" t="s">
        <v>285</v>
      </c>
      <c r="L120" s="705" t="s">
        <v>215</v>
      </c>
      <c r="M120" s="372" t="s">
        <v>221</v>
      </c>
      <c r="N120" s="372" t="s">
        <v>286</v>
      </c>
      <c r="O120" s="705" t="s">
        <v>215</v>
      </c>
      <c r="P120" s="372" t="s">
        <v>221</v>
      </c>
      <c r="Q120" s="930"/>
      <c r="R120" s="93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4335</v>
      </c>
      <c r="E122" s="374">
        <v>508</v>
      </c>
      <c r="F122" s="375">
        <v>3827</v>
      </c>
      <c r="G122" s="374">
        <v>4944</v>
      </c>
      <c r="H122" s="374">
        <v>925</v>
      </c>
      <c r="I122" s="379">
        <v>4019</v>
      </c>
      <c r="J122" s="448">
        <v>1.0501698458322446</v>
      </c>
      <c r="K122" s="376">
        <v>8077669.6099999994</v>
      </c>
      <c r="L122" s="450">
        <v>0</v>
      </c>
      <c r="M122" s="377">
        <v>8077669.6099999994</v>
      </c>
      <c r="N122" s="376">
        <v>8308572.7200000007</v>
      </c>
      <c r="O122" s="450">
        <v>-27171.862500000003</v>
      </c>
      <c r="P122" s="380">
        <v>8281400.8575000009</v>
      </c>
      <c r="Q122" s="448">
        <v>1.0252215375642235</v>
      </c>
      <c r="R122" s="472">
        <v>2060.5625422990797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15006</v>
      </c>
      <c r="E123" s="374">
        <v>1714</v>
      </c>
      <c r="F123" s="375">
        <v>13292</v>
      </c>
      <c r="G123" s="374">
        <v>14541</v>
      </c>
      <c r="H123" s="374">
        <v>1360</v>
      </c>
      <c r="I123" s="379">
        <v>13181</v>
      </c>
      <c r="J123" s="448">
        <v>0.9916491122479687</v>
      </c>
      <c r="K123" s="376">
        <v>17894692.909400009</v>
      </c>
      <c r="L123" s="450">
        <v>-65.64</v>
      </c>
      <c r="M123" s="377">
        <v>17894627.269400008</v>
      </c>
      <c r="N123" s="376">
        <v>17193881.330000002</v>
      </c>
      <c r="O123" s="450">
        <v>-3919.66</v>
      </c>
      <c r="P123" s="380">
        <v>17189961.670000002</v>
      </c>
      <c r="Q123" s="448">
        <v>0.96062138714646539</v>
      </c>
      <c r="R123" s="472">
        <v>1304.1470047796072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2375</v>
      </c>
      <c r="E124" s="374">
        <v>160</v>
      </c>
      <c r="F124" s="375">
        <v>2215</v>
      </c>
      <c r="G124" s="374">
        <v>2174</v>
      </c>
      <c r="H124" s="374">
        <v>189</v>
      </c>
      <c r="I124" s="379">
        <v>1985</v>
      </c>
      <c r="J124" s="448">
        <v>0.89616252821670428</v>
      </c>
      <c r="K124" s="376">
        <v>4778614.5500000007</v>
      </c>
      <c r="L124" s="450">
        <v>0</v>
      </c>
      <c r="M124" s="377">
        <v>4778614.5500000007</v>
      </c>
      <c r="N124" s="376">
        <v>4363475.17</v>
      </c>
      <c r="O124" s="450">
        <v>0</v>
      </c>
      <c r="P124" s="380">
        <v>4363475.17</v>
      </c>
      <c r="Q124" s="448">
        <v>0.91312557737053712</v>
      </c>
      <c r="R124" s="472">
        <v>2198.2242670025189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56</v>
      </c>
      <c r="E125" s="374">
        <v>4</v>
      </c>
      <c r="F125" s="375">
        <v>52</v>
      </c>
      <c r="G125" s="374">
        <v>2734</v>
      </c>
      <c r="H125" s="374">
        <v>201</v>
      </c>
      <c r="I125" s="379">
        <v>2533</v>
      </c>
      <c r="J125" s="448">
        <v>0</v>
      </c>
      <c r="K125" s="376">
        <v>88192.66</v>
      </c>
      <c r="L125" s="450">
        <v>0</v>
      </c>
      <c r="M125" s="377">
        <v>88192.66</v>
      </c>
      <c r="N125" s="376">
        <v>3324833.5000000023</v>
      </c>
      <c r="O125" s="450">
        <v>0</v>
      </c>
      <c r="P125" s="380">
        <v>3324833.5000000023</v>
      </c>
      <c r="Q125" s="448">
        <v>0</v>
      </c>
      <c r="R125" s="472">
        <v>1312.6069877615485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6910</v>
      </c>
      <c r="E126" s="374">
        <v>718</v>
      </c>
      <c r="F126" s="375">
        <v>6192</v>
      </c>
      <c r="G126" s="374">
        <v>7600</v>
      </c>
      <c r="H126" s="374">
        <v>804</v>
      </c>
      <c r="I126" s="379">
        <v>6796</v>
      </c>
      <c r="J126" s="448">
        <v>1.0975452196382429</v>
      </c>
      <c r="K126" s="376">
        <v>15914111.550000001</v>
      </c>
      <c r="L126" s="450">
        <v>-985132.35</v>
      </c>
      <c r="M126" s="377">
        <v>14928979.200000001</v>
      </c>
      <c r="N126" s="376">
        <v>21468931.689999998</v>
      </c>
      <c r="O126" s="450">
        <v>-784394.33</v>
      </c>
      <c r="P126" s="380">
        <v>20684537.359999999</v>
      </c>
      <c r="Q126" s="448">
        <v>1.3855292503857195</v>
      </c>
      <c r="R126" s="472">
        <v>3043.6341024131843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11986</v>
      </c>
      <c r="E127" s="374">
        <v>1405</v>
      </c>
      <c r="F127" s="375">
        <v>10581</v>
      </c>
      <c r="G127" s="374">
        <v>12486</v>
      </c>
      <c r="H127" s="374">
        <v>1550</v>
      </c>
      <c r="I127" s="379">
        <v>10936</v>
      </c>
      <c r="J127" s="448">
        <v>1.0335507040922407</v>
      </c>
      <c r="K127" s="376">
        <v>19539314.140300002</v>
      </c>
      <c r="L127" s="450">
        <v>0</v>
      </c>
      <c r="M127" s="377">
        <v>19539314.140300002</v>
      </c>
      <c r="N127" s="376">
        <v>20077439.021099988</v>
      </c>
      <c r="O127" s="450">
        <v>-16534.41</v>
      </c>
      <c r="P127" s="380">
        <v>20060904.611099988</v>
      </c>
      <c r="Q127" s="448">
        <v>1.0266944104104556</v>
      </c>
      <c r="R127" s="472">
        <v>1834.3914238386967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3372</v>
      </c>
      <c r="E128" s="374">
        <v>270</v>
      </c>
      <c r="F128" s="375">
        <v>3102</v>
      </c>
      <c r="G128" s="374">
        <v>2983</v>
      </c>
      <c r="H128" s="374">
        <v>82</v>
      </c>
      <c r="I128" s="379">
        <v>2901</v>
      </c>
      <c r="J128" s="448">
        <v>0.93520309477756292</v>
      </c>
      <c r="K128" s="376">
        <v>14861119.49999998</v>
      </c>
      <c r="L128" s="450">
        <v>0</v>
      </c>
      <c r="M128" s="377">
        <v>14861119.49999998</v>
      </c>
      <c r="N128" s="376">
        <v>14673582.450000027</v>
      </c>
      <c r="O128" s="450">
        <v>0</v>
      </c>
      <c r="P128" s="380">
        <v>14673582.450000027</v>
      </c>
      <c r="Q128" s="448">
        <v>0.98738069160940722</v>
      </c>
      <c r="R128" s="472">
        <v>5058.1118407445801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1582</v>
      </c>
      <c r="E129" s="374">
        <v>333</v>
      </c>
      <c r="F129" s="375">
        <v>1249</v>
      </c>
      <c r="G129" s="374">
        <v>1748</v>
      </c>
      <c r="H129" s="374">
        <v>321</v>
      </c>
      <c r="I129" s="379">
        <v>1427</v>
      </c>
      <c r="J129" s="448">
        <v>1.1425140112089671</v>
      </c>
      <c r="K129" s="376">
        <v>5366181.8900000006</v>
      </c>
      <c r="L129" s="450">
        <v>0</v>
      </c>
      <c r="M129" s="377">
        <v>5366181.8900000006</v>
      </c>
      <c r="N129" s="376">
        <v>6324193.0400000038</v>
      </c>
      <c r="O129" s="450">
        <v>0</v>
      </c>
      <c r="P129" s="380">
        <v>6324193.0400000038</v>
      </c>
      <c r="Q129" s="448">
        <v>1.1785275209894168</v>
      </c>
      <c r="R129" s="472">
        <v>4431.810119131047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15486</v>
      </c>
      <c r="E130" s="374">
        <v>2012</v>
      </c>
      <c r="F130" s="375">
        <v>13474</v>
      </c>
      <c r="G130" s="374">
        <v>13595</v>
      </c>
      <c r="H130" s="374">
        <v>1749</v>
      </c>
      <c r="I130" s="379">
        <v>11846</v>
      </c>
      <c r="J130" s="448">
        <v>0.87917470684280841</v>
      </c>
      <c r="K130" s="376">
        <v>28960409.659999996</v>
      </c>
      <c r="L130" s="450">
        <v>-337059.22000000003</v>
      </c>
      <c r="M130" s="377">
        <v>28623350.439999998</v>
      </c>
      <c r="N130" s="376">
        <v>32676249.039999999</v>
      </c>
      <c r="O130" s="450">
        <v>-357368.22</v>
      </c>
      <c r="P130" s="380">
        <v>32318880.82</v>
      </c>
      <c r="Q130" s="448">
        <v>1.1291089380939712</v>
      </c>
      <c r="R130" s="472">
        <v>2728.2526439304406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9243</v>
      </c>
      <c r="E131" s="374">
        <v>683</v>
      </c>
      <c r="F131" s="375">
        <v>8560</v>
      </c>
      <c r="G131" s="374">
        <v>10690</v>
      </c>
      <c r="H131" s="374">
        <v>778</v>
      </c>
      <c r="I131" s="379">
        <v>9912</v>
      </c>
      <c r="J131" s="448">
        <v>1.1579439252336448</v>
      </c>
      <c r="K131" s="376">
        <v>13955572.329999998</v>
      </c>
      <c r="L131" s="450">
        <v>-71893.810000000012</v>
      </c>
      <c r="M131" s="377">
        <v>13883678.519999998</v>
      </c>
      <c r="N131" s="376">
        <v>16732111.029999997</v>
      </c>
      <c r="O131" s="450">
        <v>-142470.06999999998</v>
      </c>
      <c r="P131" s="380">
        <v>16589640.959999997</v>
      </c>
      <c r="Q131" s="448">
        <v>1.1949024126496413</v>
      </c>
      <c r="R131" s="472">
        <v>1673.6925907990312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12247</v>
      </c>
      <c r="E132" s="374">
        <v>1709</v>
      </c>
      <c r="F132" s="375">
        <v>10538</v>
      </c>
      <c r="G132" s="374">
        <v>14410</v>
      </c>
      <c r="H132" s="374">
        <v>2037</v>
      </c>
      <c r="I132" s="379">
        <v>12373</v>
      </c>
      <c r="J132" s="448">
        <v>1.1741317137976846</v>
      </c>
      <c r="K132" s="376">
        <v>20433435.459999979</v>
      </c>
      <c r="L132" s="450">
        <v>-448.78999999999996</v>
      </c>
      <c r="M132" s="377">
        <v>20432986.669999979</v>
      </c>
      <c r="N132" s="376">
        <v>22787625.431000009</v>
      </c>
      <c r="O132" s="450">
        <v>-57485.41</v>
      </c>
      <c r="P132" s="380">
        <v>22730140.021000009</v>
      </c>
      <c r="Q132" s="448">
        <v>1.1124237679052933</v>
      </c>
      <c r="R132" s="472">
        <v>1837.0758927503441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5415</v>
      </c>
      <c r="E133" s="374">
        <v>529</v>
      </c>
      <c r="F133" s="375">
        <v>4886</v>
      </c>
      <c r="G133" s="374">
        <v>4961</v>
      </c>
      <c r="H133" s="374">
        <v>335</v>
      </c>
      <c r="I133" s="379">
        <v>4626</v>
      </c>
      <c r="J133" s="448">
        <v>0.94678673761768317</v>
      </c>
      <c r="K133" s="376">
        <v>10203938.900000002</v>
      </c>
      <c r="L133" s="450">
        <v>-86176.569999999992</v>
      </c>
      <c r="M133" s="377">
        <v>10117762.330000002</v>
      </c>
      <c r="N133" s="376">
        <v>9171167</v>
      </c>
      <c r="O133" s="450">
        <v>-10976.99</v>
      </c>
      <c r="P133" s="380">
        <v>9160190.0099999998</v>
      </c>
      <c r="Q133" s="448">
        <v>0.90535730245800283</v>
      </c>
      <c r="R133" s="472">
        <v>1980.1534824902724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3120</v>
      </c>
      <c r="E134" s="374">
        <v>351</v>
      </c>
      <c r="F134" s="375">
        <v>2769</v>
      </c>
      <c r="G134" s="374">
        <v>2805</v>
      </c>
      <c r="H134" s="374">
        <v>325</v>
      </c>
      <c r="I134" s="379">
        <v>2480</v>
      </c>
      <c r="J134" s="448">
        <v>0.89563019140483924</v>
      </c>
      <c r="K134" s="376">
        <v>6264986.4099999992</v>
      </c>
      <c r="L134" s="450">
        <v>0</v>
      </c>
      <c r="M134" s="377">
        <v>6264986.4099999992</v>
      </c>
      <c r="N134" s="376">
        <v>6319858.0800000001</v>
      </c>
      <c r="O134" s="450">
        <v>0</v>
      </c>
      <c r="P134" s="380">
        <v>6319858.0800000001</v>
      </c>
      <c r="Q134" s="448">
        <v>1.0087584659261857</v>
      </c>
      <c r="R134" s="472">
        <v>2548.329870967742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123</v>
      </c>
      <c r="E135" s="374">
        <v>9</v>
      </c>
      <c r="F135" s="375">
        <v>114</v>
      </c>
      <c r="G135" s="374">
        <v>207</v>
      </c>
      <c r="H135" s="374">
        <v>8</v>
      </c>
      <c r="I135" s="379">
        <v>199</v>
      </c>
      <c r="J135" s="448">
        <v>1.7456140350877194</v>
      </c>
      <c r="K135" s="376">
        <v>200916.39</v>
      </c>
      <c r="L135" s="450">
        <v>0</v>
      </c>
      <c r="M135" s="377">
        <v>200916.39</v>
      </c>
      <c r="N135" s="383">
        <v>494600.61</v>
      </c>
      <c r="O135" s="450">
        <v>0</v>
      </c>
      <c r="P135" s="380">
        <v>494600.61</v>
      </c>
      <c r="Q135" s="448">
        <v>2.4617235557537138</v>
      </c>
      <c r="R135" s="472">
        <v>2485.4302010050251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418</v>
      </c>
      <c r="E136" s="374">
        <v>37</v>
      </c>
      <c r="F136" s="375">
        <v>381</v>
      </c>
      <c r="G136" s="374">
        <v>687</v>
      </c>
      <c r="H136" s="374">
        <v>77</v>
      </c>
      <c r="I136" s="379">
        <v>610</v>
      </c>
      <c r="J136" s="448">
        <v>1.6010498687664041</v>
      </c>
      <c r="K136" s="376">
        <v>686928.73</v>
      </c>
      <c r="L136" s="450">
        <v>0</v>
      </c>
      <c r="M136" s="377">
        <v>686928.73</v>
      </c>
      <c r="N136" s="383">
        <v>1293621.45</v>
      </c>
      <c r="O136" s="450">
        <v>0</v>
      </c>
      <c r="P136" s="380">
        <v>1293621.45</v>
      </c>
      <c r="Q136" s="448">
        <v>1.883196019476431</v>
      </c>
      <c r="R136" s="472">
        <v>2120.6909016393442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796</v>
      </c>
      <c r="E137" s="374">
        <v>76</v>
      </c>
      <c r="F137" s="375">
        <v>720</v>
      </c>
      <c r="G137" s="374">
        <v>811</v>
      </c>
      <c r="H137" s="374">
        <v>101</v>
      </c>
      <c r="I137" s="379">
        <v>710</v>
      </c>
      <c r="J137" s="448">
        <v>0.98611111111111116</v>
      </c>
      <c r="K137" s="376">
        <v>2013853.48</v>
      </c>
      <c r="L137" s="450">
        <v>0</v>
      </c>
      <c r="M137" s="377">
        <v>2013853.48</v>
      </c>
      <c r="N137" s="383">
        <v>2235894.27</v>
      </c>
      <c r="O137" s="450">
        <v>0</v>
      </c>
      <c r="P137" s="380">
        <v>2235894.27</v>
      </c>
      <c r="Q137" s="448">
        <v>1.1102566756743395</v>
      </c>
      <c r="R137" s="472">
        <v>3149.1468591549296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804</v>
      </c>
      <c r="E138" s="374">
        <v>65</v>
      </c>
      <c r="F138" s="375">
        <v>739</v>
      </c>
      <c r="G138" s="374">
        <v>627</v>
      </c>
      <c r="H138" s="374">
        <v>50</v>
      </c>
      <c r="I138" s="379">
        <v>577</v>
      </c>
      <c r="J138" s="448">
        <v>0.78078484438430307</v>
      </c>
      <c r="K138" s="376">
        <v>1823781.2499999998</v>
      </c>
      <c r="L138" s="450">
        <v>0</v>
      </c>
      <c r="M138" s="377">
        <v>1823781.2499999998</v>
      </c>
      <c r="N138" s="383">
        <v>1269658.7999999998</v>
      </c>
      <c r="O138" s="450">
        <v>0</v>
      </c>
      <c r="P138" s="380">
        <v>1269658.7999999998</v>
      </c>
      <c r="Q138" s="448">
        <v>0.69616835900687102</v>
      </c>
      <c r="R138" s="472">
        <v>2200.4485268630847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512</v>
      </c>
      <c r="E139" s="374">
        <v>28</v>
      </c>
      <c r="F139" s="375">
        <v>484</v>
      </c>
      <c r="G139" s="374">
        <v>733</v>
      </c>
      <c r="H139" s="374">
        <v>40</v>
      </c>
      <c r="I139" s="379">
        <v>693</v>
      </c>
      <c r="J139" s="448">
        <v>1.4318181818181819</v>
      </c>
      <c r="K139" s="376">
        <v>856032.27000000014</v>
      </c>
      <c r="L139" s="450">
        <v>0</v>
      </c>
      <c r="M139" s="377">
        <v>856032.27000000014</v>
      </c>
      <c r="N139" s="383">
        <v>1437099.9</v>
      </c>
      <c r="O139" s="450">
        <v>0</v>
      </c>
      <c r="P139" s="380">
        <v>1437099.9</v>
      </c>
      <c r="Q139" s="448">
        <v>1.6787917352695123</v>
      </c>
      <c r="R139" s="472">
        <v>2073.7372294372294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291</v>
      </c>
      <c r="E140" s="374">
        <v>20</v>
      </c>
      <c r="F140" s="375">
        <v>271</v>
      </c>
      <c r="G140" s="374">
        <v>345</v>
      </c>
      <c r="H140" s="374">
        <v>23</v>
      </c>
      <c r="I140" s="379">
        <v>322</v>
      </c>
      <c r="J140" s="448">
        <v>1.1881918819188191</v>
      </c>
      <c r="K140" s="376">
        <v>513809.98</v>
      </c>
      <c r="L140" s="450">
        <v>0</v>
      </c>
      <c r="M140" s="377">
        <v>513809.98</v>
      </c>
      <c r="N140" s="383">
        <v>594681.62999999989</v>
      </c>
      <c r="O140" s="450">
        <v>0</v>
      </c>
      <c r="P140" s="380">
        <v>594681.62999999989</v>
      </c>
      <c r="Q140" s="448">
        <v>1.1573960280024143</v>
      </c>
      <c r="R140" s="472">
        <v>1846.8373602484469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1500</v>
      </c>
      <c r="E141" s="374">
        <v>187</v>
      </c>
      <c r="F141" s="375">
        <v>1313</v>
      </c>
      <c r="G141" s="374">
        <v>1498</v>
      </c>
      <c r="H141" s="374">
        <v>202</v>
      </c>
      <c r="I141" s="379">
        <v>1296</v>
      </c>
      <c r="J141" s="448">
        <v>0.98705255140898707</v>
      </c>
      <c r="K141" s="376">
        <v>5193907.9399999995</v>
      </c>
      <c r="L141" s="450">
        <v>0</v>
      </c>
      <c r="M141" s="377">
        <v>5193907.9399999995</v>
      </c>
      <c r="N141" s="383">
        <v>5353331.2799999993</v>
      </c>
      <c r="O141" s="450">
        <v>0</v>
      </c>
      <c r="P141" s="380">
        <v>5353331.2799999993</v>
      </c>
      <c r="Q141" s="448">
        <v>1.030694294516125</v>
      </c>
      <c r="R141" s="472">
        <v>4130.6568518518516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12" t="s">
        <v>318</v>
      </c>
      <c r="C143" s="912"/>
      <c r="D143" s="384">
        <v>95577</v>
      </c>
      <c r="E143" s="384">
        <v>10818</v>
      </c>
      <c r="F143" s="385">
        <v>84759</v>
      </c>
      <c r="G143" s="374">
        <v>100579</v>
      </c>
      <c r="H143" s="384">
        <v>11157</v>
      </c>
      <c r="I143" s="388">
        <v>89422</v>
      </c>
      <c r="J143" s="449">
        <v>1.0550148066871954</v>
      </c>
      <c r="K143" s="377">
        <v>177627469.60969993</v>
      </c>
      <c r="L143" s="453">
        <v>-1480776.3800000001</v>
      </c>
      <c r="M143" s="386">
        <v>176146693.22969994</v>
      </c>
      <c r="N143" s="377">
        <v>196100807.44210011</v>
      </c>
      <c r="O143" s="453">
        <v>-1400320.9524999999</v>
      </c>
      <c r="P143" s="389">
        <v>194700486.48960006</v>
      </c>
      <c r="Q143" s="449">
        <v>1.1053314877487113</v>
      </c>
      <c r="R143" s="478">
        <v>2177.3219844065225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11222998.649999999</v>
      </c>
      <c r="L147" s="453">
        <f>SUM(L89)</f>
        <v>0</v>
      </c>
      <c r="M147" s="386" t="e">
        <f>SUM(M89+#REF!)</f>
        <v>#REF!</v>
      </c>
      <c r="N147" s="377">
        <f>SUM(N89)</f>
        <v>12581490.34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13" t="s">
        <v>289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20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93" t="s">
        <v>304</v>
      </c>
      <c r="C7" s="1093"/>
      <c r="D7" s="1180"/>
      <c r="E7" s="1180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916"/>
      <c r="B8" s="1079" t="s">
        <v>84</v>
      </c>
      <c r="C8" s="920" t="s">
        <v>211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8"/>
    </row>
    <row r="9" spans="1:20" s="269" customFormat="1" ht="15" customHeight="1" x14ac:dyDescent="0.25">
      <c r="A9" s="916"/>
      <c r="B9" s="1080"/>
      <c r="C9" s="921"/>
      <c r="D9" s="908" t="s">
        <v>197</v>
      </c>
      <c r="E9" s="1088"/>
      <c r="F9" s="1088"/>
      <c r="G9" s="1088"/>
      <c r="H9" s="1088"/>
      <c r="I9" s="909"/>
      <c r="J9" s="929" t="s">
        <v>341</v>
      </c>
      <c r="K9" s="908" t="s">
        <v>220</v>
      </c>
      <c r="L9" s="1088"/>
      <c r="M9" s="1088"/>
      <c r="N9" s="1088"/>
      <c r="O9" s="1088"/>
      <c r="P9" s="909"/>
      <c r="Q9" s="1178" t="s">
        <v>341</v>
      </c>
      <c r="R9" s="986" t="s">
        <v>315</v>
      </c>
    </row>
    <row r="10" spans="1:20" s="269" customFormat="1" ht="15" customHeight="1" x14ac:dyDescent="0.25">
      <c r="A10" s="747"/>
      <c r="B10" s="1080"/>
      <c r="C10" s="921"/>
      <c r="D10" s="934" t="s">
        <v>342</v>
      </c>
      <c r="E10" s="1167"/>
      <c r="F10" s="935"/>
      <c r="G10" s="1167" t="s">
        <v>343</v>
      </c>
      <c r="H10" s="1167"/>
      <c r="I10" s="935"/>
      <c r="J10" s="929"/>
      <c r="K10" s="934" t="s">
        <v>342</v>
      </c>
      <c r="L10" s="1167"/>
      <c r="M10" s="935"/>
      <c r="N10" s="1167" t="s">
        <v>343</v>
      </c>
      <c r="O10" s="1167"/>
      <c r="P10" s="935"/>
      <c r="Q10" s="1178"/>
      <c r="R10" s="929"/>
    </row>
    <row r="11" spans="1:20" s="269" customFormat="1" ht="16.149999999999999" customHeight="1" x14ac:dyDescent="0.25">
      <c r="A11" s="747"/>
      <c r="B11" s="1081"/>
      <c r="C11" s="922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930"/>
      <c r="K11" s="372" t="s">
        <v>285</v>
      </c>
      <c r="L11" s="745" t="s">
        <v>215</v>
      </c>
      <c r="M11" s="372" t="s">
        <v>221</v>
      </c>
      <c r="N11" s="372" t="s">
        <v>286</v>
      </c>
      <c r="O11" s="745" t="s">
        <v>215</v>
      </c>
      <c r="P11" s="372" t="s">
        <v>221</v>
      </c>
      <c r="Q11" s="1045"/>
      <c r="R11" s="930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14005</v>
      </c>
      <c r="E13" s="754">
        <v>1906</v>
      </c>
      <c r="F13" s="375">
        <v>12099</v>
      </c>
      <c r="G13" s="374">
        <v>12015</v>
      </c>
      <c r="H13" s="754">
        <v>1613</v>
      </c>
      <c r="I13" s="379">
        <v>10402</v>
      </c>
      <c r="J13" s="689">
        <v>0.85974047441937351</v>
      </c>
      <c r="K13" s="376">
        <v>24966385.52</v>
      </c>
      <c r="L13" s="450">
        <v>-337059.22000000003</v>
      </c>
      <c r="M13" s="650">
        <v>24629326.300000001</v>
      </c>
      <c r="N13" s="690">
        <v>28863503.469999999</v>
      </c>
      <c r="O13" s="450">
        <v>-357368.22</v>
      </c>
      <c r="P13" s="380">
        <v>28506135.25</v>
      </c>
      <c r="Q13" s="689">
        <v>1.15740621171599</v>
      </c>
      <c r="R13" s="472">
        <v>2740.4475341280522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749" t="s">
        <v>166</v>
      </c>
      <c r="D14" s="374">
        <v>10815</v>
      </c>
      <c r="E14" s="754">
        <v>1205</v>
      </c>
      <c r="F14" s="375">
        <v>9610</v>
      </c>
      <c r="G14" s="374">
        <v>11293</v>
      </c>
      <c r="H14" s="754">
        <v>1285</v>
      </c>
      <c r="I14" s="379">
        <v>10008</v>
      </c>
      <c r="J14" s="689">
        <v>1.0414151925078043</v>
      </c>
      <c r="K14" s="376">
        <v>17772317.9362</v>
      </c>
      <c r="L14" s="450">
        <v>0</v>
      </c>
      <c r="M14" s="650">
        <v>17772317.9362</v>
      </c>
      <c r="N14" s="690">
        <v>18283767.807499986</v>
      </c>
      <c r="O14" s="450">
        <v>-16534.41</v>
      </c>
      <c r="P14" s="380">
        <v>18267233.397499986</v>
      </c>
      <c r="Q14" s="689">
        <v>1.0278475471278794</v>
      </c>
      <c r="R14" s="472">
        <v>1825.2631292466012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49" t="s">
        <v>87</v>
      </c>
      <c r="D15" s="374">
        <v>14000</v>
      </c>
      <c r="E15" s="754">
        <v>1549</v>
      </c>
      <c r="F15" s="375">
        <v>12451</v>
      </c>
      <c r="G15" s="374">
        <v>13718</v>
      </c>
      <c r="H15" s="754">
        <v>1208</v>
      </c>
      <c r="I15" s="379">
        <v>12510</v>
      </c>
      <c r="J15" s="689">
        <v>1.0047385752148421</v>
      </c>
      <c r="K15" s="376">
        <v>16072968.959400009</v>
      </c>
      <c r="L15" s="450">
        <v>-65.64</v>
      </c>
      <c r="M15" s="650">
        <v>16072903.319400009</v>
      </c>
      <c r="N15" s="690">
        <v>15767537.260000002</v>
      </c>
      <c r="O15" s="450">
        <v>-3919.66</v>
      </c>
      <c r="P15" s="380">
        <v>15763617.600000001</v>
      </c>
      <c r="Q15" s="689">
        <v>0.98075732098589186</v>
      </c>
      <c r="R15" s="472">
        <v>1260.0813429256596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7222</v>
      </c>
      <c r="E16" s="754">
        <v>646</v>
      </c>
      <c r="F16" s="375">
        <v>6576</v>
      </c>
      <c r="G16" s="374">
        <v>7607</v>
      </c>
      <c r="H16" s="754">
        <v>744</v>
      </c>
      <c r="I16" s="379">
        <v>6863</v>
      </c>
      <c r="J16" s="689">
        <v>1.0436435523114356</v>
      </c>
      <c r="K16" s="376">
        <v>11879350.76</v>
      </c>
      <c r="L16" s="450">
        <v>-71893.810000000012</v>
      </c>
      <c r="M16" s="650">
        <v>11807456.949999999</v>
      </c>
      <c r="N16" s="690">
        <v>12855338.579999998</v>
      </c>
      <c r="O16" s="450">
        <v>-142470.06999999998</v>
      </c>
      <c r="P16" s="380">
        <v>12712868.509999998</v>
      </c>
      <c r="Q16" s="689">
        <v>1.0766813348406914</v>
      </c>
      <c r="R16" s="472">
        <v>1852.3777517120789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171</v>
      </c>
      <c r="D17" s="374">
        <v>8703</v>
      </c>
      <c r="E17" s="754">
        <v>1080</v>
      </c>
      <c r="F17" s="375">
        <v>7623</v>
      </c>
      <c r="G17" s="374">
        <v>10844</v>
      </c>
      <c r="H17" s="754">
        <v>1352</v>
      </c>
      <c r="I17" s="379">
        <v>9492</v>
      </c>
      <c r="J17" s="689">
        <v>1.2451790633608815</v>
      </c>
      <c r="K17" s="376">
        <v>10293607.719999988</v>
      </c>
      <c r="L17" s="450">
        <v>-448.78999999999996</v>
      </c>
      <c r="M17" s="650">
        <v>10293158.929999989</v>
      </c>
      <c r="N17" s="690">
        <v>11346338.300000008</v>
      </c>
      <c r="O17" s="450">
        <v>-57485.41</v>
      </c>
      <c r="P17" s="380">
        <v>11288852.890000008</v>
      </c>
      <c r="Q17" s="689">
        <v>1.0967335651544263</v>
      </c>
      <c r="R17" s="472">
        <v>1189.3018215339241</v>
      </c>
      <c r="S17" s="471"/>
    </row>
    <row r="18" spans="1:29" ht="16.899999999999999" customHeight="1" x14ac:dyDescent="0.25">
      <c r="A18" s="291"/>
      <c r="B18" s="289" t="s">
        <v>63</v>
      </c>
      <c r="C18" s="749" t="s">
        <v>165</v>
      </c>
      <c r="D18" s="374">
        <v>6095</v>
      </c>
      <c r="E18" s="754">
        <v>666</v>
      </c>
      <c r="F18" s="375">
        <v>5429</v>
      </c>
      <c r="G18" s="374">
        <v>6433</v>
      </c>
      <c r="H18" s="754">
        <v>760</v>
      </c>
      <c r="I18" s="379">
        <v>5673</v>
      </c>
      <c r="J18" s="689">
        <v>1.0449438202247192</v>
      </c>
      <c r="K18" s="376">
        <v>11730045.120000001</v>
      </c>
      <c r="L18" s="450">
        <v>-985132.35</v>
      </c>
      <c r="M18" s="650">
        <v>10744912.770000001</v>
      </c>
      <c r="N18" s="690">
        <v>12876869.01</v>
      </c>
      <c r="O18" s="450">
        <v>-784394.33</v>
      </c>
      <c r="P18" s="380">
        <v>12092474.68</v>
      </c>
      <c r="Q18" s="689">
        <v>1.1254139460082371</v>
      </c>
      <c r="R18" s="472">
        <v>2131.5837616781246</v>
      </c>
      <c r="S18" s="471"/>
    </row>
    <row r="19" spans="1:29" ht="16.899999999999999" customHeight="1" x14ac:dyDescent="0.25">
      <c r="A19" s="291"/>
      <c r="B19" s="289" t="s">
        <v>65</v>
      </c>
      <c r="C19" s="749" t="s">
        <v>71</v>
      </c>
      <c r="D19" s="374">
        <v>5298</v>
      </c>
      <c r="E19" s="754">
        <v>511</v>
      </c>
      <c r="F19" s="375">
        <v>4787</v>
      </c>
      <c r="G19" s="374">
        <v>4830</v>
      </c>
      <c r="H19" s="754">
        <v>328</v>
      </c>
      <c r="I19" s="379">
        <v>4502</v>
      </c>
      <c r="J19" s="689">
        <v>0.94046375600584919</v>
      </c>
      <c r="K19" s="376">
        <v>10018274.470000003</v>
      </c>
      <c r="L19" s="450">
        <v>-86176.569999999992</v>
      </c>
      <c r="M19" s="650">
        <v>9932097.9000000022</v>
      </c>
      <c r="N19" s="690">
        <v>8995265.3300000001</v>
      </c>
      <c r="O19" s="450">
        <v>-10976.99</v>
      </c>
      <c r="P19" s="380">
        <v>8984288.3399999999</v>
      </c>
      <c r="Q19" s="689">
        <v>0.90457106146728561</v>
      </c>
      <c r="R19" s="472">
        <v>1995.6215770768547</v>
      </c>
      <c r="S19" s="471"/>
    </row>
    <row r="20" spans="1:29" ht="16.899999999999999" customHeight="1" x14ac:dyDescent="0.25">
      <c r="A20" s="750"/>
      <c r="B20" s="288" t="s">
        <v>66</v>
      </c>
      <c r="C20" s="748" t="s">
        <v>54</v>
      </c>
      <c r="D20" s="374">
        <v>3832</v>
      </c>
      <c r="E20" s="754">
        <v>409</v>
      </c>
      <c r="F20" s="375">
        <v>3423</v>
      </c>
      <c r="G20" s="374">
        <v>4223</v>
      </c>
      <c r="H20" s="754">
        <v>760</v>
      </c>
      <c r="I20" s="379">
        <v>3463</v>
      </c>
      <c r="J20" s="689">
        <v>1.011685655857435</v>
      </c>
      <c r="K20" s="376">
        <v>7284525.8799999999</v>
      </c>
      <c r="L20" s="450">
        <v>0</v>
      </c>
      <c r="M20" s="650">
        <v>7284525.8799999999</v>
      </c>
      <c r="N20" s="690">
        <v>7073640.8000000007</v>
      </c>
      <c r="O20" s="450">
        <v>-27171.862500000003</v>
      </c>
      <c r="P20" s="380">
        <v>7046468.9375000009</v>
      </c>
      <c r="Q20" s="689">
        <v>0.96732018714442414</v>
      </c>
      <c r="R20" s="472">
        <v>2034.7874494657815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172</v>
      </c>
      <c r="D21" s="374">
        <v>2693</v>
      </c>
      <c r="E21" s="754">
        <v>300</v>
      </c>
      <c r="F21" s="375">
        <v>2393</v>
      </c>
      <c r="G21" s="374">
        <v>2373</v>
      </c>
      <c r="H21" s="754">
        <v>267</v>
      </c>
      <c r="I21" s="379">
        <v>2106</v>
      </c>
      <c r="J21" s="689">
        <v>0.88006686167989967</v>
      </c>
      <c r="K21" s="376">
        <v>5419919.1399999997</v>
      </c>
      <c r="L21" s="450">
        <v>0</v>
      </c>
      <c r="M21" s="650">
        <v>5419919.1399999997</v>
      </c>
      <c r="N21" s="690">
        <v>5196759.6899999995</v>
      </c>
      <c r="O21" s="450">
        <v>0</v>
      </c>
      <c r="P21" s="380">
        <v>5196759.6899999995</v>
      </c>
      <c r="Q21" s="689">
        <v>0.95882605547506372</v>
      </c>
      <c r="R21" s="472">
        <v>2467.5971937321933</v>
      </c>
      <c r="S21" s="471"/>
    </row>
    <row r="22" spans="1:29" ht="16.899999999999999" customHeight="1" x14ac:dyDescent="0.25">
      <c r="A22" s="291"/>
      <c r="B22" s="289" t="s">
        <v>22</v>
      </c>
      <c r="C22" s="749" t="s">
        <v>163</v>
      </c>
      <c r="D22" s="374">
        <v>2317</v>
      </c>
      <c r="E22" s="754">
        <v>155</v>
      </c>
      <c r="F22" s="375">
        <v>2162</v>
      </c>
      <c r="G22" s="374">
        <v>2083</v>
      </c>
      <c r="H22" s="754">
        <v>179</v>
      </c>
      <c r="I22" s="379">
        <v>1904</v>
      </c>
      <c r="J22" s="689">
        <v>0.88066604995374653</v>
      </c>
      <c r="K22" s="376">
        <v>4660143.5500000007</v>
      </c>
      <c r="L22" s="450">
        <v>0</v>
      </c>
      <c r="M22" s="650">
        <v>4660143.5500000007</v>
      </c>
      <c r="N22" s="690">
        <v>4120207.8699999996</v>
      </c>
      <c r="O22" s="450">
        <v>0</v>
      </c>
      <c r="P22" s="380">
        <v>4120207.8699999996</v>
      </c>
      <c r="Q22" s="689">
        <v>0.8841375433595815</v>
      </c>
      <c r="R22" s="472">
        <v>2163.9747216386554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167</v>
      </c>
      <c r="D23" s="374">
        <v>1566</v>
      </c>
      <c r="E23" s="754">
        <v>137</v>
      </c>
      <c r="F23" s="375">
        <v>1429</v>
      </c>
      <c r="G23" s="374">
        <v>1477</v>
      </c>
      <c r="H23" s="754">
        <v>67</v>
      </c>
      <c r="I23" s="379">
        <v>1410</v>
      </c>
      <c r="J23" s="689">
        <v>0.98670398880335897</v>
      </c>
      <c r="K23" s="376">
        <v>3305891.2299999972</v>
      </c>
      <c r="L23" s="450">
        <v>0</v>
      </c>
      <c r="M23" s="650">
        <v>3305891.2299999972</v>
      </c>
      <c r="N23" s="690">
        <v>3228190.0599999987</v>
      </c>
      <c r="O23" s="450">
        <v>0</v>
      </c>
      <c r="P23" s="380">
        <v>3228190.0599999987</v>
      </c>
      <c r="Q23" s="689">
        <v>0.9764961504798213</v>
      </c>
      <c r="R23" s="472">
        <v>2289.4964964538999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164</v>
      </c>
      <c r="D24" s="374">
        <v>56</v>
      </c>
      <c r="E24" s="754">
        <v>4</v>
      </c>
      <c r="F24" s="375">
        <v>52</v>
      </c>
      <c r="G24" s="374">
        <v>2734</v>
      </c>
      <c r="H24" s="754">
        <v>201</v>
      </c>
      <c r="I24" s="379">
        <v>2533</v>
      </c>
      <c r="J24" s="689">
        <v>48.71153846153846</v>
      </c>
      <c r="K24" s="376">
        <v>88192.66</v>
      </c>
      <c r="L24" s="450">
        <v>0</v>
      </c>
      <c r="M24" s="650">
        <v>88192.66</v>
      </c>
      <c r="N24" s="690">
        <v>3324833.5000000023</v>
      </c>
      <c r="O24" s="450">
        <v>0</v>
      </c>
      <c r="P24" s="380">
        <v>3324833.5000000023</v>
      </c>
      <c r="Q24" s="689">
        <v>37.69966230749818</v>
      </c>
      <c r="R24" s="472">
        <v>1312.6069877615485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168</v>
      </c>
      <c r="D25" s="374">
        <v>239</v>
      </c>
      <c r="E25" s="754">
        <v>47</v>
      </c>
      <c r="F25" s="375">
        <v>192</v>
      </c>
      <c r="G25" s="374">
        <v>342</v>
      </c>
      <c r="H25" s="754">
        <v>65</v>
      </c>
      <c r="I25" s="379">
        <v>277</v>
      </c>
      <c r="J25" s="689">
        <v>1.4427083333333333</v>
      </c>
      <c r="K25" s="376">
        <v>142075.85</v>
      </c>
      <c r="L25" s="450">
        <v>0</v>
      </c>
      <c r="M25" s="650">
        <v>142075.85</v>
      </c>
      <c r="N25" s="690">
        <v>161706.89000000001</v>
      </c>
      <c r="O25" s="450">
        <v>0</v>
      </c>
      <c r="P25" s="380">
        <v>161706.89000000001</v>
      </c>
      <c r="Q25" s="689">
        <v>1.1381729547984405</v>
      </c>
      <c r="R25" s="472">
        <v>583.77938628158847</v>
      </c>
      <c r="S25" s="471"/>
    </row>
    <row r="26" spans="1:29" s="266" customFormat="1" ht="18" customHeight="1" x14ac:dyDescent="0.25">
      <c r="A26" s="275"/>
      <c r="B26" s="1087" t="s">
        <v>216</v>
      </c>
      <c r="C26" s="1087"/>
      <c r="D26" s="384">
        <v>76841</v>
      </c>
      <c r="E26" s="384">
        <v>8615</v>
      </c>
      <c r="F26" s="385">
        <v>68226</v>
      </c>
      <c r="G26" s="374">
        <v>79972</v>
      </c>
      <c r="H26" s="384">
        <v>8829</v>
      </c>
      <c r="I26" s="388">
        <v>71143</v>
      </c>
      <c r="J26" s="688">
        <v>1.042754961451646</v>
      </c>
      <c r="K26" s="650">
        <v>123633698.7956</v>
      </c>
      <c r="L26" s="453">
        <v>-1480776.3800000001</v>
      </c>
      <c r="M26" s="386">
        <v>122152922.4156</v>
      </c>
      <c r="N26" s="650">
        <v>132093958.56750001</v>
      </c>
      <c r="O26" s="453">
        <v>-1400320.9524999999</v>
      </c>
      <c r="P26" s="651">
        <v>130693637.61500002</v>
      </c>
      <c r="Q26" s="688">
        <v>1.069918222425674</v>
      </c>
      <c r="R26" s="478">
        <v>1837.0554743966381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1806</v>
      </c>
      <c r="E28" s="754">
        <v>133</v>
      </c>
      <c r="F28" s="375">
        <v>1673</v>
      </c>
      <c r="G28" s="374">
        <v>1506</v>
      </c>
      <c r="H28" s="754">
        <v>15</v>
      </c>
      <c r="I28" s="379">
        <v>1491</v>
      </c>
      <c r="J28" s="689">
        <v>0.89121338912133896</v>
      </c>
      <c r="K28" s="480"/>
      <c r="L28" s="526"/>
      <c r="M28" s="375">
        <v>11555228.269999983</v>
      </c>
      <c r="N28" s="480"/>
      <c r="O28" s="481"/>
      <c r="P28" s="379">
        <v>11445392.390000029</v>
      </c>
      <c r="Q28" s="689">
        <v>0.99049470270655637</v>
      </c>
      <c r="R28" s="472">
        <v>7676.3195103957269</v>
      </c>
    </row>
    <row r="29" spans="1:29" s="266" customFormat="1" ht="16.899999999999999" customHeight="1" x14ac:dyDescent="0.25">
      <c r="A29" s="275"/>
      <c r="B29" s="859" t="s">
        <v>55</v>
      </c>
      <c r="C29" s="749" t="s">
        <v>165</v>
      </c>
      <c r="D29" s="374">
        <v>566</v>
      </c>
      <c r="E29" s="754">
        <v>22</v>
      </c>
      <c r="F29" s="375">
        <v>544</v>
      </c>
      <c r="G29" s="374">
        <v>827</v>
      </c>
      <c r="H29" s="754">
        <v>21</v>
      </c>
      <c r="I29" s="379">
        <v>806</v>
      </c>
      <c r="J29" s="689">
        <v>1.4816176470588236</v>
      </c>
      <c r="K29" s="482"/>
      <c r="L29" s="484"/>
      <c r="M29" s="375">
        <v>3743067.68</v>
      </c>
      <c r="N29" s="482"/>
      <c r="O29" s="483"/>
      <c r="P29" s="379">
        <v>8006088.7000000002</v>
      </c>
      <c r="Q29" s="689">
        <v>2.1389110174999559</v>
      </c>
      <c r="R29" s="472">
        <v>9933.1125310173702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1519</v>
      </c>
      <c r="E30" s="754">
        <v>245</v>
      </c>
      <c r="F30" s="375">
        <v>1274</v>
      </c>
      <c r="G30" s="374">
        <v>1503</v>
      </c>
      <c r="H30" s="754">
        <v>272</v>
      </c>
      <c r="I30" s="379">
        <v>1231</v>
      </c>
      <c r="J30" s="689">
        <v>0.96624803767660905</v>
      </c>
      <c r="K30" s="460"/>
      <c r="L30" s="461"/>
      <c r="M30" s="375">
        <v>6910693.1899999892</v>
      </c>
      <c r="N30" s="460"/>
      <c r="O30" s="461"/>
      <c r="P30" s="379">
        <v>8596106.7310000025</v>
      </c>
      <c r="Q30" s="689">
        <v>1.243884874449189</v>
      </c>
      <c r="R30" s="472">
        <v>6983.0274012997579</v>
      </c>
    </row>
    <row r="31" spans="1:29" s="266" customFormat="1" ht="16.899999999999999" customHeight="1" x14ac:dyDescent="0.25">
      <c r="A31" s="275"/>
      <c r="B31" s="289" t="s">
        <v>59</v>
      </c>
      <c r="C31" s="749" t="s">
        <v>168</v>
      </c>
      <c r="D31" s="374">
        <v>837</v>
      </c>
      <c r="E31" s="754">
        <v>157</v>
      </c>
      <c r="F31" s="375">
        <v>680</v>
      </c>
      <c r="G31" s="374">
        <v>886</v>
      </c>
      <c r="H31" s="754">
        <v>144</v>
      </c>
      <c r="I31" s="379">
        <v>742</v>
      </c>
      <c r="J31" s="689">
        <v>1.0911764705882352</v>
      </c>
      <c r="K31" s="482"/>
      <c r="L31" s="483"/>
      <c r="M31" s="375">
        <v>4068753.62</v>
      </c>
      <c r="N31" s="482"/>
      <c r="O31" s="483"/>
      <c r="P31" s="379">
        <v>4937930.9600000028</v>
      </c>
      <c r="Q31" s="689">
        <v>1.2136225048691944</v>
      </c>
      <c r="R31" s="472">
        <v>6654.8934770889527</v>
      </c>
    </row>
    <row r="32" spans="1:29" s="266" customFormat="1" ht="16.899999999999999" customHeight="1" x14ac:dyDescent="0.25">
      <c r="A32" s="275"/>
      <c r="B32" s="859" t="s">
        <v>61</v>
      </c>
      <c r="C32" s="749" t="s">
        <v>170</v>
      </c>
      <c r="D32" s="374">
        <v>2005</v>
      </c>
      <c r="E32" s="754">
        <v>35</v>
      </c>
      <c r="F32" s="375">
        <v>1970</v>
      </c>
      <c r="G32" s="374">
        <v>3023</v>
      </c>
      <c r="H32" s="754">
        <v>29</v>
      </c>
      <c r="I32" s="379">
        <v>2994</v>
      </c>
      <c r="J32" s="689">
        <v>1.5197969543147207</v>
      </c>
      <c r="K32" s="460"/>
      <c r="L32" s="461"/>
      <c r="M32" s="375">
        <v>2058223.8799999992</v>
      </c>
      <c r="N32" s="460"/>
      <c r="O32" s="461"/>
      <c r="P32" s="379">
        <v>3838870.3099999991</v>
      </c>
      <c r="Q32" s="689">
        <v>1.8651373872894725</v>
      </c>
      <c r="R32" s="472">
        <v>1282.187812291249</v>
      </c>
    </row>
    <row r="33" spans="1:18" s="266" customFormat="1" ht="16.899999999999999" customHeight="1" x14ac:dyDescent="0.25">
      <c r="A33" s="275"/>
      <c r="B33" s="859" t="s">
        <v>63</v>
      </c>
      <c r="C33" s="749" t="s">
        <v>169</v>
      </c>
      <c r="D33" s="374">
        <v>751</v>
      </c>
      <c r="E33" s="754">
        <v>22</v>
      </c>
      <c r="F33" s="375">
        <v>729</v>
      </c>
      <c r="G33" s="374">
        <v>864</v>
      </c>
      <c r="H33" s="754">
        <v>16</v>
      </c>
      <c r="I33" s="379">
        <v>848</v>
      </c>
      <c r="J33" s="689">
        <v>1.1632373113854595</v>
      </c>
      <c r="K33" s="482"/>
      <c r="L33" s="483"/>
      <c r="M33" s="375">
        <v>2467079.5099999998</v>
      </c>
      <c r="N33" s="482"/>
      <c r="O33" s="483"/>
      <c r="P33" s="379">
        <v>2685307.3699999996</v>
      </c>
      <c r="Q33" s="689">
        <v>1.0884559492774515</v>
      </c>
      <c r="R33" s="472">
        <v>3166.6360495283016</v>
      </c>
    </row>
    <row r="34" spans="1:18" s="266" customFormat="1" ht="16.899999999999999" customHeight="1" x14ac:dyDescent="0.25">
      <c r="A34" s="275"/>
      <c r="B34" s="289" t="s">
        <v>65</v>
      </c>
      <c r="C34" s="749" t="s">
        <v>87</v>
      </c>
      <c r="D34" s="374">
        <v>402</v>
      </c>
      <c r="E34" s="754">
        <v>53</v>
      </c>
      <c r="F34" s="375">
        <v>349</v>
      </c>
      <c r="G34" s="374">
        <v>314</v>
      </c>
      <c r="H34" s="754">
        <v>49</v>
      </c>
      <c r="I34" s="379">
        <v>265</v>
      </c>
      <c r="J34" s="689">
        <v>0.75931232091690548</v>
      </c>
      <c r="K34" s="482"/>
      <c r="L34" s="483"/>
      <c r="M34" s="375">
        <v>1201397.1299999999</v>
      </c>
      <c r="N34" s="482"/>
      <c r="O34" s="483"/>
      <c r="P34" s="379">
        <v>898818.16</v>
      </c>
      <c r="Q34" s="689">
        <v>0.7481440878754223</v>
      </c>
      <c r="R34" s="472">
        <v>3391.7666415094341</v>
      </c>
    </row>
    <row r="35" spans="1:18" s="266" customFormat="1" ht="18" customHeight="1" x14ac:dyDescent="0.25">
      <c r="A35" s="275"/>
      <c r="B35" s="1087" t="s">
        <v>217</v>
      </c>
      <c r="C35" s="1087"/>
      <c r="D35" s="374">
        <v>7886</v>
      </c>
      <c r="E35" s="374">
        <v>667</v>
      </c>
      <c r="F35" s="393">
        <v>7219</v>
      </c>
      <c r="G35" s="374">
        <v>8923</v>
      </c>
      <c r="H35" s="374">
        <v>546</v>
      </c>
      <c r="I35" s="394">
        <v>8377</v>
      </c>
      <c r="J35" s="688">
        <v>1.1604100290899015</v>
      </c>
      <c r="K35" s="417"/>
      <c r="L35" s="462"/>
      <c r="M35" s="386">
        <v>32004443.279999968</v>
      </c>
      <c r="N35" s="417"/>
      <c r="O35" s="462"/>
      <c r="P35" s="651">
        <v>40408514.621000029</v>
      </c>
      <c r="Q35" s="688">
        <v>1.2625907680216355</v>
      </c>
      <c r="R35" s="478">
        <v>4823.745328996064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912" t="s">
        <v>318</v>
      </c>
      <c r="C37" s="912"/>
      <c r="D37" s="374">
        <v>84727</v>
      </c>
      <c r="E37" s="384">
        <v>9282</v>
      </c>
      <c r="F37" s="455">
        <v>75445</v>
      </c>
      <c r="G37" s="374">
        <v>88895</v>
      </c>
      <c r="H37" s="384">
        <v>9375</v>
      </c>
      <c r="I37" s="388">
        <v>79520</v>
      </c>
      <c r="J37" s="449">
        <v>1.0540128570481808</v>
      </c>
      <c r="K37" s="650">
        <v>155638142.07559997</v>
      </c>
      <c r="L37" s="453">
        <v>-1480776.3800000001</v>
      </c>
      <c r="M37" s="386">
        <v>154157365.69559997</v>
      </c>
      <c r="N37" s="650">
        <v>172502473.18850005</v>
      </c>
      <c r="O37" s="453">
        <v>-1400320.9524999999</v>
      </c>
      <c r="P37" s="651">
        <v>171102152.23600006</v>
      </c>
      <c r="Q37" s="449">
        <v>1.1099187603780112</v>
      </c>
      <c r="R37" s="478">
        <v>2151.6870251006044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079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80"/>
      <c r="C41" s="921"/>
      <c r="D41" s="908" t="s">
        <v>197</v>
      </c>
      <c r="E41" s="1088"/>
      <c r="F41" s="1088"/>
      <c r="G41" s="1088"/>
      <c r="H41" s="1088"/>
      <c r="I41" s="909"/>
      <c r="J41" s="929" t="s">
        <v>341</v>
      </c>
      <c r="K41" s="908" t="s">
        <v>220</v>
      </c>
      <c r="L41" s="1088"/>
      <c r="M41" s="1088"/>
      <c r="N41" s="1088"/>
      <c r="O41" s="1088"/>
      <c r="P41" s="909"/>
      <c r="Q41" s="1178" t="s">
        <v>341</v>
      </c>
      <c r="R41" s="986" t="s">
        <v>315</v>
      </c>
    </row>
    <row r="42" spans="1:18" s="266" customFormat="1" ht="19.149999999999999" customHeight="1" x14ac:dyDescent="0.25">
      <c r="A42" s="275"/>
      <c r="B42" s="1080"/>
      <c r="C42" s="921"/>
      <c r="D42" s="934" t="s">
        <v>342</v>
      </c>
      <c r="E42" s="1167"/>
      <c r="F42" s="935"/>
      <c r="G42" s="1167" t="s">
        <v>343</v>
      </c>
      <c r="H42" s="1167"/>
      <c r="I42" s="935"/>
      <c r="J42" s="929"/>
      <c r="K42" s="934" t="s">
        <v>342</v>
      </c>
      <c r="L42" s="1167"/>
      <c r="M42" s="935"/>
      <c r="N42" s="1167" t="s">
        <v>343</v>
      </c>
      <c r="O42" s="1167"/>
      <c r="P42" s="935"/>
      <c r="Q42" s="1178"/>
      <c r="R42" s="929"/>
    </row>
    <row r="43" spans="1:18" s="266" customFormat="1" ht="19.149999999999999" customHeight="1" x14ac:dyDescent="0.25">
      <c r="A43" s="275"/>
      <c r="B43" s="1081"/>
      <c r="C43" s="922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930"/>
      <c r="K43" s="372" t="s">
        <v>285</v>
      </c>
      <c r="L43" s="745" t="s">
        <v>215</v>
      </c>
      <c r="M43" s="372" t="s">
        <v>221</v>
      </c>
      <c r="N43" s="372" t="s">
        <v>286</v>
      </c>
      <c r="O43" s="745" t="s">
        <v>215</v>
      </c>
      <c r="P43" s="372" t="s">
        <v>221</v>
      </c>
      <c r="Q43" s="1045"/>
      <c r="R43" s="93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49" t="s">
        <v>166</v>
      </c>
      <c r="D45" s="374">
        <v>1171</v>
      </c>
      <c r="E45" s="754">
        <v>200</v>
      </c>
      <c r="F45" s="375">
        <v>971</v>
      </c>
      <c r="G45" s="374">
        <v>1193</v>
      </c>
      <c r="H45" s="754">
        <v>265</v>
      </c>
      <c r="I45" s="379">
        <v>928</v>
      </c>
      <c r="J45" s="689">
        <v>0.95571575695159627</v>
      </c>
      <c r="K45" s="376">
        <v>1766996.2041</v>
      </c>
      <c r="L45" s="450">
        <v>0</v>
      </c>
      <c r="M45" s="650">
        <v>1766996.2041</v>
      </c>
      <c r="N45" s="690">
        <v>1793671.2136000008</v>
      </c>
      <c r="O45" s="450">
        <v>0</v>
      </c>
      <c r="P45" s="380">
        <v>1793671.2136000008</v>
      </c>
      <c r="Q45" s="689">
        <v>1.0150962460689539</v>
      </c>
      <c r="R45" s="472">
        <v>1932.8353594827595</v>
      </c>
    </row>
    <row r="46" spans="1:18" s="266" customFormat="1" ht="16.899999999999999" customHeight="1" x14ac:dyDescent="0.25">
      <c r="A46" s="275"/>
      <c r="B46" s="289" t="s">
        <v>55</v>
      </c>
      <c r="C46" s="749" t="s">
        <v>171</v>
      </c>
      <c r="D46" s="374">
        <v>1621</v>
      </c>
      <c r="E46" s="754">
        <v>315</v>
      </c>
      <c r="F46" s="375">
        <v>1306</v>
      </c>
      <c r="G46" s="374">
        <v>1711</v>
      </c>
      <c r="H46" s="754">
        <v>324</v>
      </c>
      <c r="I46" s="379">
        <v>1387</v>
      </c>
      <c r="J46" s="689">
        <v>1.0620214395099541</v>
      </c>
      <c r="K46" s="376">
        <v>1992521.5500000003</v>
      </c>
      <c r="L46" s="450">
        <v>0</v>
      </c>
      <c r="M46" s="650">
        <v>1992521.5500000003</v>
      </c>
      <c r="N46" s="690">
        <v>1873649.889999999</v>
      </c>
      <c r="O46" s="450">
        <v>0</v>
      </c>
      <c r="P46" s="380">
        <v>1873649.889999999</v>
      </c>
      <c r="Q46" s="689">
        <v>0.94034109191943183</v>
      </c>
      <c r="R46" s="472">
        <v>1350.8650973323713</v>
      </c>
    </row>
    <row r="47" spans="1:18" s="266" customFormat="1" ht="16.899999999999999" customHeight="1" x14ac:dyDescent="0.25">
      <c r="A47" s="275"/>
      <c r="B47" s="289" t="s">
        <v>57</v>
      </c>
      <c r="C47" s="749" t="s">
        <v>172</v>
      </c>
      <c r="D47" s="374">
        <v>427</v>
      </c>
      <c r="E47" s="754">
        <v>51</v>
      </c>
      <c r="F47" s="375">
        <v>376</v>
      </c>
      <c r="G47" s="374">
        <v>432</v>
      </c>
      <c r="H47" s="754">
        <v>58</v>
      </c>
      <c r="I47" s="379">
        <v>374</v>
      </c>
      <c r="J47" s="689">
        <v>0.99468085106382975</v>
      </c>
      <c r="K47" s="376">
        <v>845067.2699999999</v>
      </c>
      <c r="L47" s="450">
        <v>0</v>
      </c>
      <c r="M47" s="650">
        <v>845067.2699999999</v>
      </c>
      <c r="N47" s="690">
        <v>1123098.3900000001</v>
      </c>
      <c r="O47" s="450">
        <v>0</v>
      </c>
      <c r="P47" s="380">
        <v>1123098.3900000001</v>
      </c>
      <c r="Q47" s="689">
        <v>1.329004719352106</v>
      </c>
      <c r="R47" s="472">
        <v>3002.9368716577542</v>
      </c>
    </row>
    <row r="48" spans="1:18" s="266" customFormat="1" ht="16.899999999999999" customHeight="1" x14ac:dyDescent="0.25">
      <c r="A48" s="275"/>
      <c r="B48" s="859" t="s">
        <v>59</v>
      </c>
      <c r="C48" s="860" t="s">
        <v>54</v>
      </c>
      <c r="D48" s="374">
        <v>503</v>
      </c>
      <c r="E48" s="754">
        <v>99</v>
      </c>
      <c r="F48" s="375">
        <v>404</v>
      </c>
      <c r="G48" s="374">
        <v>721</v>
      </c>
      <c r="H48" s="754">
        <v>165</v>
      </c>
      <c r="I48" s="379">
        <v>556</v>
      </c>
      <c r="J48" s="689">
        <v>1.3762376237623761</v>
      </c>
      <c r="K48" s="376">
        <v>793143.73</v>
      </c>
      <c r="L48" s="450">
        <v>0</v>
      </c>
      <c r="M48" s="650">
        <v>793143.73</v>
      </c>
      <c r="N48" s="690">
        <v>1234931.9200000002</v>
      </c>
      <c r="O48" s="450">
        <v>0</v>
      </c>
      <c r="P48" s="380">
        <v>1234931.9200000002</v>
      </c>
      <c r="Q48" s="689">
        <v>1.5570089925567465</v>
      </c>
      <c r="R48" s="472">
        <v>2221.1005755395686</v>
      </c>
    </row>
    <row r="49" spans="1:19" s="266" customFormat="1" ht="16.899999999999999" customHeight="1" x14ac:dyDescent="0.25">
      <c r="A49" s="275"/>
      <c r="B49" s="289" t="s">
        <v>61</v>
      </c>
      <c r="C49" s="861" t="s">
        <v>169</v>
      </c>
      <c r="D49" s="374">
        <v>730</v>
      </c>
      <c r="E49" s="754">
        <v>84</v>
      </c>
      <c r="F49" s="375">
        <v>646</v>
      </c>
      <c r="G49" s="374">
        <v>716</v>
      </c>
      <c r="H49" s="754">
        <v>120</v>
      </c>
      <c r="I49" s="379">
        <v>596</v>
      </c>
      <c r="J49" s="689">
        <v>0.92260061919504643</v>
      </c>
      <c r="K49" s="376">
        <v>1526944.6300000001</v>
      </c>
      <c r="L49" s="450">
        <v>0</v>
      </c>
      <c r="M49" s="650">
        <v>1526944.6300000001</v>
      </c>
      <c r="N49" s="690">
        <v>1127438.2</v>
      </c>
      <c r="O49" s="450">
        <v>0</v>
      </c>
      <c r="P49" s="380">
        <v>1127438.2</v>
      </c>
      <c r="Q49" s="689">
        <v>0.73836220243297224</v>
      </c>
      <c r="R49" s="472">
        <v>1891.674832214765</v>
      </c>
    </row>
    <row r="50" spans="1:19" s="266" customFormat="1" ht="16.899999999999999" customHeight="1" x14ac:dyDescent="0.25">
      <c r="A50" s="275"/>
      <c r="B50" s="289" t="s">
        <v>63</v>
      </c>
      <c r="C50" s="749" t="s">
        <v>163</v>
      </c>
      <c r="D50" s="374">
        <v>58</v>
      </c>
      <c r="E50" s="754">
        <v>5</v>
      </c>
      <c r="F50" s="375">
        <v>53</v>
      </c>
      <c r="G50" s="374">
        <v>91</v>
      </c>
      <c r="H50" s="754">
        <v>10</v>
      </c>
      <c r="I50" s="379">
        <v>81</v>
      </c>
      <c r="J50" s="689">
        <v>1.5283018867924529</v>
      </c>
      <c r="K50" s="376">
        <v>118471</v>
      </c>
      <c r="L50" s="450">
        <v>0</v>
      </c>
      <c r="M50" s="650">
        <v>118471</v>
      </c>
      <c r="N50" s="690">
        <v>243267.3</v>
      </c>
      <c r="O50" s="450">
        <v>0</v>
      </c>
      <c r="P50" s="380">
        <v>243267.3</v>
      </c>
      <c r="Q50" s="689">
        <v>2.0533911252542816</v>
      </c>
      <c r="R50" s="472">
        <v>3003.2999999999997</v>
      </c>
    </row>
    <row r="51" spans="1:19" s="266" customFormat="1" ht="16.899999999999999" customHeight="1" x14ac:dyDescent="0.25">
      <c r="A51" s="275"/>
      <c r="B51" s="859" t="s">
        <v>65</v>
      </c>
      <c r="C51" s="749" t="s">
        <v>165</v>
      </c>
      <c r="D51" s="374">
        <v>244</v>
      </c>
      <c r="E51" s="754">
        <v>30</v>
      </c>
      <c r="F51" s="375">
        <v>214</v>
      </c>
      <c r="G51" s="374">
        <v>330</v>
      </c>
      <c r="H51" s="754">
        <v>22</v>
      </c>
      <c r="I51" s="379">
        <v>308</v>
      </c>
      <c r="J51" s="689">
        <v>1.4392523364485981</v>
      </c>
      <c r="K51" s="376">
        <v>422429.8</v>
      </c>
      <c r="L51" s="450">
        <v>0</v>
      </c>
      <c r="M51" s="650">
        <v>422429.8</v>
      </c>
      <c r="N51" s="690">
        <v>555817.49000000022</v>
      </c>
      <c r="O51" s="450">
        <v>0</v>
      </c>
      <c r="P51" s="380">
        <v>555817.49000000022</v>
      </c>
      <c r="Q51" s="689">
        <v>1.3157629741083612</v>
      </c>
      <c r="R51" s="472">
        <v>1804.6022402597409</v>
      </c>
    </row>
    <row r="52" spans="1:19" s="266" customFormat="1" ht="16.899999999999999" customHeight="1" x14ac:dyDescent="0.25">
      <c r="A52" s="275"/>
      <c r="B52" s="289" t="s">
        <v>66</v>
      </c>
      <c r="C52" s="749" t="s">
        <v>87</v>
      </c>
      <c r="D52" s="374">
        <v>604</v>
      </c>
      <c r="E52" s="754">
        <v>112</v>
      </c>
      <c r="F52" s="375">
        <v>492</v>
      </c>
      <c r="G52" s="374">
        <v>509</v>
      </c>
      <c r="H52" s="754">
        <v>103</v>
      </c>
      <c r="I52" s="379">
        <v>406</v>
      </c>
      <c r="J52" s="689">
        <v>0.82520325203252032</v>
      </c>
      <c r="K52" s="376">
        <v>620326.82000000007</v>
      </c>
      <c r="L52" s="450">
        <v>0</v>
      </c>
      <c r="M52" s="650">
        <v>620326.82000000007</v>
      </c>
      <c r="N52" s="690">
        <v>527525.91</v>
      </c>
      <c r="O52" s="450">
        <v>0</v>
      </c>
      <c r="P52" s="380">
        <v>527525.91</v>
      </c>
      <c r="Q52" s="689">
        <v>0.85039997142151613</v>
      </c>
      <c r="R52" s="472">
        <v>1299.3249014778326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117</v>
      </c>
      <c r="E53" s="754">
        <v>18</v>
      </c>
      <c r="F53" s="375">
        <v>99</v>
      </c>
      <c r="G53" s="374">
        <v>131</v>
      </c>
      <c r="H53" s="754">
        <v>7</v>
      </c>
      <c r="I53" s="379">
        <v>124</v>
      </c>
      <c r="J53" s="689">
        <v>1.2525252525252526</v>
      </c>
      <c r="K53" s="376">
        <v>185664.43</v>
      </c>
      <c r="L53" s="450">
        <v>0</v>
      </c>
      <c r="M53" s="650">
        <v>185664.43</v>
      </c>
      <c r="N53" s="690">
        <v>175901.67</v>
      </c>
      <c r="O53" s="450">
        <v>0</v>
      </c>
      <c r="P53" s="380">
        <v>175901.67</v>
      </c>
      <c r="Q53" s="689">
        <v>0.94741717624641408</v>
      </c>
      <c r="R53" s="472">
        <v>1418.5618548387097</v>
      </c>
    </row>
    <row r="54" spans="1:19" s="266" customFormat="1" ht="16.899999999999999" customHeight="1" x14ac:dyDescent="0.25">
      <c r="A54" s="275"/>
      <c r="B54" s="859" t="s">
        <v>22</v>
      </c>
      <c r="C54" s="749" t="s">
        <v>168</v>
      </c>
      <c r="D54" s="374">
        <v>122</v>
      </c>
      <c r="E54" s="754">
        <v>32</v>
      </c>
      <c r="F54" s="375">
        <v>90</v>
      </c>
      <c r="G54" s="374">
        <v>119</v>
      </c>
      <c r="H54" s="754">
        <v>32</v>
      </c>
      <c r="I54" s="379">
        <v>87</v>
      </c>
      <c r="J54" s="689">
        <v>0.96666666666666667</v>
      </c>
      <c r="K54" s="376">
        <v>121169.53000000001</v>
      </c>
      <c r="L54" s="450">
        <v>0</v>
      </c>
      <c r="M54" s="650">
        <v>121169.53000000001</v>
      </c>
      <c r="N54" s="690">
        <v>106007.98</v>
      </c>
      <c r="O54" s="450">
        <v>0</v>
      </c>
      <c r="P54" s="380">
        <v>106007.98</v>
      </c>
      <c r="Q54" s="689">
        <v>0.87487324577391679</v>
      </c>
      <c r="R54" s="472">
        <v>1218.4825287356321</v>
      </c>
    </row>
    <row r="55" spans="1:19" s="266" customFormat="1" ht="16.899999999999999" customHeight="1" x14ac:dyDescent="0.25">
      <c r="A55" s="275"/>
      <c r="B55" s="289" t="s">
        <v>24</v>
      </c>
      <c r="C55" s="749" t="s">
        <v>164</v>
      </c>
      <c r="D55" s="374">
        <v>0</v>
      </c>
      <c r="E55" s="754">
        <v>0</v>
      </c>
      <c r="F55" s="375">
        <v>0</v>
      </c>
      <c r="G55" s="374">
        <v>0</v>
      </c>
      <c r="H55" s="754">
        <v>0</v>
      </c>
      <c r="I55" s="379">
        <v>0</v>
      </c>
      <c r="J55" s="689" t="s">
        <v>344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344</v>
      </c>
      <c r="R55" s="472" t="s">
        <v>344</v>
      </c>
      <c r="S55" s="864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0</v>
      </c>
      <c r="H56" s="754">
        <v>0</v>
      </c>
      <c r="I56" s="379">
        <v>0</v>
      </c>
      <c r="J56" s="689" t="s">
        <v>344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344</v>
      </c>
      <c r="R56" s="472" t="s">
        <v>344</v>
      </c>
    </row>
    <row r="57" spans="1:19" s="266" customFormat="1" ht="16.899999999999999" customHeight="1" x14ac:dyDescent="0.25">
      <c r="A57" s="275"/>
      <c r="B57" s="859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344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344</v>
      </c>
      <c r="R57" s="472" t="s">
        <v>344</v>
      </c>
    </row>
    <row r="58" spans="1:19" s="266" customFormat="1" ht="18" customHeight="1" x14ac:dyDescent="0.25">
      <c r="A58" s="275"/>
      <c r="B58" s="1087" t="s">
        <v>216</v>
      </c>
      <c r="C58" s="1087"/>
      <c r="D58" s="384">
        <v>5597</v>
      </c>
      <c r="E58" s="384">
        <v>946</v>
      </c>
      <c r="F58" s="385">
        <v>4651</v>
      </c>
      <c r="G58" s="374">
        <v>5953</v>
      </c>
      <c r="H58" s="384">
        <v>1106</v>
      </c>
      <c r="I58" s="388">
        <v>4847</v>
      </c>
      <c r="J58" s="688">
        <v>1.0421414749516233</v>
      </c>
      <c r="K58" s="650">
        <v>8392734.9640999995</v>
      </c>
      <c r="L58" s="453">
        <v>0</v>
      </c>
      <c r="M58" s="386">
        <v>8392734.9640999995</v>
      </c>
      <c r="N58" s="650">
        <v>8761309.9636000004</v>
      </c>
      <c r="O58" s="453">
        <v>0</v>
      </c>
      <c r="P58" s="651">
        <v>8761309.9636000004</v>
      </c>
      <c r="Q58" s="688">
        <v>1.0439159583945619</v>
      </c>
      <c r="R58" s="478">
        <v>1807.5737494532702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404</v>
      </c>
      <c r="E60" s="754">
        <v>69</v>
      </c>
      <c r="F60" s="375">
        <v>335</v>
      </c>
      <c r="G60" s="374">
        <v>352</v>
      </c>
      <c r="H60" s="754">
        <v>89</v>
      </c>
      <c r="I60" s="379">
        <v>263</v>
      </c>
      <c r="J60" s="689">
        <v>0.78507462686567164</v>
      </c>
      <c r="K60" s="458"/>
      <c r="L60" s="459"/>
      <c r="M60" s="375">
        <v>1236613</v>
      </c>
      <c r="N60" s="458"/>
      <c r="O60" s="459"/>
      <c r="P60" s="379">
        <v>971530.51</v>
      </c>
      <c r="Q60" s="689">
        <v>0.7856382797204946</v>
      </c>
      <c r="R60" s="472">
        <v>3694.0323574144486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384</v>
      </c>
      <c r="E61" s="754">
        <v>97</v>
      </c>
      <c r="F61" s="375">
        <v>287</v>
      </c>
      <c r="G61" s="374">
        <v>401</v>
      </c>
      <c r="H61" s="754">
        <v>80</v>
      </c>
      <c r="I61" s="379">
        <v>321</v>
      </c>
      <c r="J61" s="689">
        <v>1.1184668989547037</v>
      </c>
      <c r="K61" s="482"/>
      <c r="L61" s="483"/>
      <c r="M61" s="375">
        <v>1034182.8900000004</v>
      </c>
      <c r="N61" s="482"/>
      <c r="O61" s="483"/>
      <c r="P61" s="379">
        <v>1118547.2100000011</v>
      </c>
      <c r="Q61" s="689">
        <v>1.0815758226284335</v>
      </c>
      <c r="R61" s="472">
        <v>3484.5707476635548</v>
      </c>
    </row>
    <row r="62" spans="1:19" s="266" customFormat="1" ht="16.899999999999999" customHeight="1" x14ac:dyDescent="0.25">
      <c r="A62" s="275"/>
      <c r="B62" s="288" t="s">
        <v>57</v>
      </c>
      <c r="C62" s="749" t="s">
        <v>165</v>
      </c>
      <c r="D62" s="374">
        <v>5</v>
      </c>
      <c r="E62" s="754">
        <v>0</v>
      </c>
      <c r="F62" s="375">
        <v>5</v>
      </c>
      <c r="G62" s="374">
        <v>10</v>
      </c>
      <c r="H62" s="754">
        <v>1</v>
      </c>
      <c r="I62" s="379">
        <v>9</v>
      </c>
      <c r="J62" s="689">
        <v>1.8</v>
      </c>
      <c r="K62" s="482"/>
      <c r="L62" s="484"/>
      <c r="M62" s="375">
        <v>18568.95</v>
      </c>
      <c r="N62" s="482"/>
      <c r="O62" s="483"/>
      <c r="P62" s="379">
        <v>30156.49</v>
      </c>
      <c r="Q62" s="689">
        <v>1.6240277452413843</v>
      </c>
      <c r="R62" s="472">
        <v>3350.7211111111114</v>
      </c>
    </row>
    <row r="63" spans="1:19" s="266" customFormat="1" ht="16.899999999999999" customHeight="1" x14ac:dyDescent="0.25">
      <c r="A63" s="275"/>
      <c r="B63" s="859" t="s">
        <v>59</v>
      </c>
      <c r="C63" s="749" t="s">
        <v>170</v>
      </c>
      <c r="D63" s="374">
        <v>16</v>
      </c>
      <c r="E63" s="754">
        <v>2</v>
      </c>
      <c r="F63" s="375">
        <v>14</v>
      </c>
      <c r="G63" s="374">
        <v>60</v>
      </c>
      <c r="H63" s="754">
        <v>5</v>
      </c>
      <c r="I63" s="379">
        <v>55</v>
      </c>
      <c r="J63" s="689">
        <v>3.9285714285714284</v>
      </c>
      <c r="K63" s="460"/>
      <c r="L63" s="461"/>
      <c r="M63" s="375">
        <v>17997.690000000002</v>
      </c>
      <c r="N63" s="460"/>
      <c r="O63" s="461"/>
      <c r="P63" s="379">
        <v>37902.140000000007</v>
      </c>
      <c r="Q63" s="689">
        <v>2.1059447073485544</v>
      </c>
      <c r="R63" s="472">
        <v>689.12981818181834</v>
      </c>
    </row>
    <row r="64" spans="1:19" s="266" customFormat="1" ht="16.899999999999999" customHeight="1" x14ac:dyDescent="0.25">
      <c r="A64" s="275"/>
      <c r="B64" s="859" t="s">
        <v>61</v>
      </c>
      <c r="C64" s="749" t="s">
        <v>87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344</v>
      </c>
      <c r="K64" s="482"/>
      <c r="L64" s="483"/>
      <c r="M64" s="375">
        <v>0</v>
      </c>
      <c r="N64" s="482"/>
      <c r="O64" s="483"/>
      <c r="P64" s="379">
        <v>0</v>
      </c>
      <c r="Q64" s="689" t="s">
        <v>344</v>
      </c>
      <c r="R64" s="472" t="s">
        <v>344</v>
      </c>
    </row>
    <row r="65" spans="1:21" s="266" customFormat="1" ht="16.899999999999999" customHeight="1" x14ac:dyDescent="0.25">
      <c r="A65" s="275"/>
      <c r="B65" s="859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344</v>
      </c>
      <c r="K65" s="482"/>
      <c r="L65" s="484"/>
      <c r="M65" s="375">
        <v>0</v>
      </c>
      <c r="N65" s="482"/>
      <c r="O65" s="483"/>
      <c r="P65" s="379">
        <v>0</v>
      </c>
      <c r="Q65" s="689" t="s">
        <v>344</v>
      </c>
      <c r="R65" s="472" t="s">
        <v>344</v>
      </c>
    </row>
    <row r="66" spans="1:21" s="266" customFormat="1" ht="16.899999999999999" customHeight="1" x14ac:dyDescent="0.25">
      <c r="A66" s="275"/>
      <c r="B66" s="859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344</v>
      </c>
      <c r="K66" s="482"/>
      <c r="L66" s="483"/>
      <c r="M66" s="375">
        <v>0</v>
      </c>
      <c r="N66" s="482"/>
      <c r="O66" s="483"/>
      <c r="P66" s="379">
        <v>0</v>
      </c>
      <c r="Q66" s="689" t="s">
        <v>344</v>
      </c>
      <c r="R66" s="472" t="s">
        <v>344</v>
      </c>
    </row>
    <row r="67" spans="1:21" s="266" customFormat="1" ht="18" customHeight="1" x14ac:dyDescent="0.25">
      <c r="A67" s="275"/>
      <c r="B67" s="1087" t="s">
        <v>217</v>
      </c>
      <c r="C67" s="1087"/>
      <c r="D67" s="374">
        <v>809</v>
      </c>
      <c r="E67" s="374">
        <v>168</v>
      </c>
      <c r="F67" s="393">
        <v>641</v>
      </c>
      <c r="G67" s="374">
        <v>823</v>
      </c>
      <c r="H67" s="374">
        <v>175</v>
      </c>
      <c r="I67" s="394">
        <v>648</v>
      </c>
      <c r="J67" s="688">
        <v>1.0109204368174727</v>
      </c>
      <c r="K67" s="417"/>
      <c r="L67" s="462"/>
      <c r="M67" s="386">
        <v>2307362.5300000007</v>
      </c>
      <c r="N67" s="417"/>
      <c r="O67" s="462"/>
      <c r="P67" s="651">
        <v>2158136.3500000015</v>
      </c>
      <c r="Q67" s="688">
        <v>0.93532607985967464</v>
      </c>
      <c r="R67" s="478">
        <v>3330.4573302469157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912" t="s">
        <v>318</v>
      </c>
      <c r="C69" s="912"/>
      <c r="D69" s="374">
        <v>6406</v>
      </c>
      <c r="E69" s="384">
        <v>1114</v>
      </c>
      <c r="F69" s="455">
        <v>5292</v>
      </c>
      <c r="G69" s="374">
        <v>6776</v>
      </c>
      <c r="H69" s="384">
        <v>1281</v>
      </c>
      <c r="I69" s="388">
        <v>5495</v>
      </c>
      <c r="J69" s="449">
        <v>1.0383597883597884</v>
      </c>
      <c r="K69" s="650">
        <v>10700097.494100001</v>
      </c>
      <c r="L69" s="453">
        <v>0</v>
      </c>
      <c r="M69" s="386">
        <v>10700097.494100001</v>
      </c>
      <c r="N69" s="650">
        <v>10919446.313600002</v>
      </c>
      <c r="O69" s="453">
        <v>0</v>
      </c>
      <c r="P69" s="651">
        <v>10919446.313600002</v>
      </c>
      <c r="Q69" s="449">
        <v>1.0204997028878429</v>
      </c>
      <c r="R69" s="478">
        <v>1987.1603846405826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9" t="s">
        <v>287</v>
      </c>
      <c r="C76" s="1179"/>
      <c r="D76" s="1179"/>
      <c r="E76" s="1179"/>
      <c r="F76" s="1179"/>
      <c r="G76" s="1179"/>
      <c r="H76" s="1179"/>
      <c r="I76" s="1179"/>
      <c r="J76" s="1179"/>
      <c r="K76" s="1179"/>
      <c r="L76" s="1179"/>
      <c r="M76" s="1179"/>
      <c r="N76" s="1179"/>
      <c r="O76" s="1179"/>
      <c r="P76" s="1179"/>
      <c r="Q76" s="1179"/>
      <c r="R76" s="751"/>
    </row>
    <row r="77" spans="1:21" s="266" customFormat="1" ht="16.149999999999999" customHeight="1" x14ac:dyDescent="0.25">
      <c r="A77" s="275"/>
      <c r="B77" s="1079" t="s">
        <v>84</v>
      </c>
      <c r="C77" s="920" t="s">
        <v>211</v>
      </c>
      <c r="D77" s="923" t="s">
        <v>81</v>
      </c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8"/>
      <c r="S77" s="465"/>
      <c r="T77" s="465"/>
      <c r="U77" s="466"/>
    </row>
    <row r="78" spans="1:21" s="266" customFormat="1" ht="15" customHeight="1" x14ac:dyDescent="0.25">
      <c r="A78" s="275"/>
      <c r="B78" s="1080"/>
      <c r="C78" s="921"/>
      <c r="D78" s="908" t="s">
        <v>197</v>
      </c>
      <c r="E78" s="1088"/>
      <c r="F78" s="1088"/>
      <c r="G78" s="1088"/>
      <c r="H78" s="1088"/>
      <c r="I78" s="909"/>
      <c r="J78" s="929" t="s">
        <v>341</v>
      </c>
      <c r="K78" s="908" t="s">
        <v>220</v>
      </c>
      <c r="L78" s="1088"/>
      <c r="M78" s="1088"/>
      <c r="N78" s="1088"/>
      <c r="O78" s="1088"/>
      <c r="P78" s="909"/>
      <c r="Q78" s="1178" t="s">
        <v>341</v>
      </c>
      <c r="R78" s="986" t="s">
        <v>315</v>
      </c>
    </row>
    <row r="79" spans="1:21" s="266" customFormat="1" ht="19.149999999999999" customHeight="1" x14ac:dyDescent="0.25">
      <c r="A79" s="275"/>
      <c r="B79" s="1080"/>
      <c r="C79" s="921"/>
      <c r="D79" s="934" t="s">
        <v>342</v>
      </c>
      <c r="E79" s="1167"/>
      <c r="F79" s="935"/>
      <c r="G79" s="1167" t="s">
        <v>343</v>
      </c>
      <c r="H79" s="1167"/>
      <c r="I79" s="935"/>
      <c r="J79" s="929"/>
      <c r="K79" s="934" t="s">
        <v>342</v>
      </c>
      <c r="L79" s="1167"/>
      <c r="M79" s="935"/>
      <c r="N79" s="1167" t="s">
        <v>343</v>
      </c>
      <c r="O79" s="1167"/>
      <c r="P79" s="935"/>
      <c r="Q79" s="1178"/>
      <c r="R79" s="929"/>
    </row>
    <row r="80" spans="1:21" s="266" customFormat="1" ht="19.149999999999999" customHeight="1" x14ac:dyDescent="0.25">
      <c r="A80" s="275"/>
      <c r="B80" s="1081"/>
      <c r="C80" s="922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930"/>
      <c r="K80" s="372" t="s">
        <v>285</v>
      </c>
      <c r="L80" s="745" t="s">
        <v>215</v>
      </c>
      <c r="M80" s="372" t="s">
        <v>221</v>
      </c>
      <c r="N80" s="372" t="s">
        <v>286</v>
      </c>
      <c r="O80" s="745" t="s">
        <v>215</v>
      </c>
      <c r="P80" s="372" t="s">
        <v>221</v>
      </c>
      <c r="Q80" s="1045"/>
      <c r="R80" s="930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1459</v>
      </c>
      <c r="E82" s="754">
        <v>185</v>
      </c>
      <c r="F82" s="375">
        <v>1274</v>
      </c>
      <c r="G82" s="374">
        <v>1414</v>
      </c>
      <c r="H82" s="754">
        <v>185</v>
      </c>
      <c r="I82" s="379">
        <v>1229</v>
      </c>
      <c r="J82" s="689">
        <v>0.9646781789638933</v>
      </c>
      <c r="K82" s="754">
        <v>5127676.55</v>
      </c>
      <c r="L82" s="450">
        <v>0</v>
      </c>
      <c r="M82" s="650">
        <v>5127676.55</v>
      </c>
      <c r="N82" s="754">
        <v>5255933.68</v>
      </c>
      <c r="O82" s="450">
        <v>0</v>
      </c>
      <c r="P82" s="380">
        <v>5255933.68</v>
      </c>
      <c r="Q82" s="689">
        <v>1.0250127184796787</v>
      </c>
      <c r="R82" s="472">
        <v>4276.5937184703007</v>
      </c>
    </row>
    <row r="83" spans="1:18" s="266" customFormat="1" ht="16.899999999999999" customHeight="1" x14ac:dyDescent="0.25">
      <c r="A83" s="275"/>
      <c r="B83" s="288" t="s">
        <v>55</v>
      </c>
      <c r="C83" s="749" t="s">
        <v>176</v>
      </c>
      <c r="D83" s="374">
        <v>804</v>
      </c>
      <c r="E83" s="754">
        <v>65</v>
      </c>
      <c r="F83" s="375">
        <v>739</v>
      </c>
      <c r="G83" s="374">
        <v>627</v>
      </c>
      <c r="H83" s="754">
        <v>50</v>
      </c>
      <c r="I83" s="379">
        <v>577</v>
      </c>
      <c r="J83" s="689">
        <v>0.78078484438430307</v>
      </c>
      <c r="K83" s="754">
        <v>1823781.2499999998</v>
      </c>
      <c r="L83" s="450">
        <v>0</v>
      </c>
      <c r="M83" s="650">
        <v>1823781.2499999998</v>
      </c>
      <c r="N83" s="754">
        <v>1269658.7999999998</v>
      </c>
      <c r="O83" s="450">
        <v>0</v>
      </c>
      <c r="P83" s="380">
        <v>1269658.7999999998</v>
      </c>
      <c r="Q83" s="689">
        <v>0.69616835900687102</v>
      </c>
      <c r="R83" s="472">
        <v>2200.4485268630847</v>
      </c>
    </row>
    <row r="84" spans="1:18" s="266" customFormat="1" ht="16.899999999999999" customHeight="1" x14ac:dyDescent="0.25">
      <c r="A84" s="275"/>
      <c r="B84" s="289" t="s">
        <v>57</v>
      </c>
      <c r="C84" s="749" t="s">
        <v>174</v>
      </c>
      <c r="D84" s="374">
        <v>796</v>
      </c>
      <c r="E84" s="754">
        <v>76</v>
      </c>
      <c r="F84" s="375">
        <v>720</v>
      </c>
      <c r="G84" s="374">
        <v>811</v>
      </c>
      <c r="H84" s="754">
        <v>101</v>
      </c>
      <c r="I84" s="379">
        <v>710</v>
      </c>
      <c r="J84" s="689">
        <v>0.98611111111111116</v>
      </c>
      <c r="K84" s="754">
        <v>2013853.48</v>
      </c>
      <c r="L84" s="450">
        <v>0</v>
      </c>
      <c r="M84" s="650">
        <v>2013853.48</v>
      </c>
      <c r="N84" s="754">
        <v>2235894.27</v>
      </c>
      <c r="O84" s="450">
        <v>0</v>
      </c>
      <c r="P84" s="380">
        <v>2235894.27</v>
      </c>
      <c r="Q84" s="689">
        <v>1.1102566756743395</v>
      </c>
      <c r="R84" s="472">
        <v>3149.1468591549296</v>
      </c>
    </row>
    <row r="85" spans="1:18" s="266" customFormat="1" ht="16.899999999999999" customHeight="1" x14ac:dyDescent="0.25">
      <c r="A85" s="275"/>
      <c r="B85" s="289" t="s">
        <v>59</v>
      </c>
      <c r="C85" s="749" t="s">
        <v>177</v>
      </c>
      <c r="D85" s="374">
        <v>512</v>
      </c>
      <c r="E85" s="754">
        <v>28</v>
      </c>
      <c r="F85" s="375">
        <v>484</v>
      </c>
      <c r="G85" s="374">
        <v>733</v>
      </c>
      <c r="H85" s="754">
        <v>40</v>
      </c>
      <c r="I85" s="379">
        <v>693</v>
      </c>
      <c r="J85" s="689">
        <v>1.4318181818181819</v>
      </c>
      <c r="K85" s="754">
        <v>856032.27000000014</v>
      </c>
      <c r="L85" s="450">
        <v>0</v>
      </c>
      <c r="M85" s="650">
        <v>856032.27000000014</v>
      </c>
      <c r="N85" s="754">
        <v>1437099.9</v>
      </c>
      <c r="O85" s="450">
        <v>0</v>
      </c>
      <c r="P85" s="380">
        <v>1437099.9</v>
      </c>
      <c r="Q85" s="689">
        <v>1.6787917352695123</v>
      </c>
      <c r="R85" s="472">
        <v>2073.7372294372294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418</v>
      </c>
      <c r="E86" s="754">
        <v>37</v>
      </c>
      <c r="F86" s="375">
        <v>381</v>
      </c>
      <c r="G86" s="374">
        <v>687</v>
      </c>
      <c r="H86" s="754">
        <v>77</v>
      </c>
      <c r="I86" s="379">
        <v>610</v>
      </c>
      <c r="J86" s="689">
        <v>1.6010498687664041</v>
      </c>
      <c r="K86" s="754">
        <v>686928.73</v>
      </c>
      <c r="L86" s="450">
        <v>0</v>
      </c>
      <c r="M86" s="650">
        <v>686928.73</v>
      </c>
      <c r="N86" s="754">
        <v>1293621.45</v>
      </c>
      <c r="O86" s="450">
        <v>0</v>
      </c>
      <c r="P86" s="380">
        <v>1293621.45</v>
      </c>
      <c r="Q86" s="689">
        <v>1.883196019476431</v>
      </c>
      <c r="R86" s="472">
        <v>2120.6909016393442</v>
      </c>
    </row>
    <row r="87" spans="1:18" s="266" customFormat="1" ht="16.899999999999999" customHeight="1" x14ac:dyDescent="0.25">
      <c r="A87" s="275"/>
      <c r="B87" s="289" t="s">
        <v>63</v>
      </c>
      <c r="C87" s="860" t="s">
        <v>175</v>
      </c>
      <c r="D87" s="374">
        <v>123</v>
      </c>
      <c r="E87" s="754">
        <v>9</v>
      </c>
      <c r="F87" s="375">
        <v>114</v>
      </c>
      <c r="G87" s="374">
        <v>207</v>
      </c>
      <c r="H87" s="754">
        <v>8</v>
      </c>
      <c r="I87" s="379">
        <v>199</v>
      </c>
      <c r="J87" s="689">
        <v>1.7456140350877194</v>
      </c>
      <c r="K87" s="754">
        <v>200916.39</v>
      </c>
      <c r="L87" s="450">
        <v>0</v>
      </c>
      <c r="M87" s="650">
        <v>200916.39</v>
      </c>
      <c r="N87" s="754">
        <v>494600.61</v>
      </c>
      <c r="O87" s="450">
        <v>0</v>
      </c>
      <c r="P87" s="380">
        <v>494600.61</v>
      </c>
      <c r="Q87" s="689">
        <v>2.4617235557537138</v>
      </c>
      <c r="R87" s="472">
        <v>2485.4302010050251</v>
      </c>
    </row>
    <row r="88" spans="1:18" s="266" customFormat="1" ht="16.899999999999999" customHeight="1" x14ac:dyDescent="0.25">
      <c r="A88" s="275"/>
      <c r="B88" s="289" t="s">
        <v>65</v>
      </c>
      <c r="C88" s="861" t="s">
        <v>178</v>
      </c>
      <c r="D88" s="374">
        <v>291</v>
      </c>
      <c r="E88" s="754">
        <v>20</v>
      </c>
      <c r="F88" s="375">
        <v>271</v>
      </c>
      <c r="G88" s="374">
        <v>345</v>
      </c>
      <c r="H88" s="754">
        <v>23</v>
      </c>
      <c r="I88" s="379">
        <v>322</v>
      </c>
      <c r="J88" s="689">
        <v>1.1881918819188191</v>
      </c>
      <c r="K88" s="754">
        <v>513809.98</v>
      </c>
      <c r="L88" s="450">
        <v>0</v>
      </c>
      <c r="M88" s="650">
        <v>513809.98</v>
      </c>
      <c r="N88" s="754">
        <v>594681.62999999989</v>
      </c>
      <c r="O88" s="450">
        <v>0</v>
      </c>
      <c r="P88" s="380">
        <v>594681.62999999989</v>
      </c>
      <c r="Q88" s="689">
        <v>1.1573960280024143</v>
      </c>
      <c r="R88" s="472">
        <v>1846.8373602484469</v>
      </c>
    </row>
    <row r="89" spans="1:18" s="266" customFormat="1" ht="18" customHeight="1" x14ac:dyDescent="0.25">
      <c r="A89" s="275"/>
      <c r="B89" s="1087" t="s">
        <v>216</v>
      </c>
      <c r="C89" s="1087"/>
      <c r="D89" s="384">
        <v>4403</v>
      </c>
      <c r="E89" s="384">
        <v>420</v>
      </c>
      <c r="F89" s="385">
        <v>3983</v>
      </c>
      <c r="G89" s="384">
        <v>4824</v>
      </c>
      <c r="H89" s="384">
        <v>484</v>
      </c>
      <c r="I89" s="388">
        <v>4340</v>
      </c>
      <c r="J89" s="688">
        <v>1.0896309314586994</v>
      </c>
      <c r="K89" s="650">
        <v>11222998.65</v>
      </c>
      <c r="L89" s="457">
        <v>0</v>
      </c>
      <c r="M89" s="408">
        <v>11222998.65</v>
      </c>
      <c r="N89" s="486">
        <v>12581490.34</v>
      </c>
      <c r="O89" s="457">
        <v>0</v>
      </c>
      <c r="P89" s="454">
        <v>12581490.34</v>
      </c>
      <c r="Q89" s="688">
        <v>1.1210453402308838</v>
      </c>
      <c r="R89" s="478">
        <v>2898.9609078341014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41</v>
      </c>
      <c r="E91" s="754">
        <v>2</v>
      </c>
      <c r="F91" s="375">
        <v>39</v>
      </c>
      <c r="G91" s="374">
        <v>84</v>
      </c>
      <c r="H91" s="754">
        <v>17</v>
      </c>
      <c r="I91" s="379">
        <v>67</v>
      </c>
      <c r="J91" s="689">
        <v>1.7179487179487178</v>
      </c>
      <c r="K91" s="754">
        <v>66231.39</v>
      </c>
      <c r="L91" s="450">
        <v>0</v>
      </c>
      <c r="M91" s="650">
        <v>66231.39</v>
      </c>
      <c r="N91" s="754">
        <v>97397.6</v>
      </c>
      <c r="O91" s="450">
        <v>0</v>
      </c>
      <c r="P91" s="380">
        <v>97397.6</v>
      </c>
      <c r="Q91" s="689">
        <v>1.4705655430151776</v>
      </c>
      <c r="R91" s="472">
        <v>1453.6955223880598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344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344</v>
      </c>
      <c r="R92" s="472" t="s">
        <v>344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344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344</v>
      </c>
      <c r="R93" s="472" t="s">
        <v>344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344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344</v>
      </c>
      <c r="R94" s="472" t="s">
        <v>344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344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344</v>
      </c>
      <c r="R95" s="472" t="s">
        <v>344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344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344</v>
      </c>
      <c r="R96" s="472" t="s">
        <v>344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344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344</v>
      </c>
      <c r="R97" s="472" t="s">
        <v>344</v>
      </c>
    </row>
    <row r="98" spans="1:18" s="266" customFormat="1" ht="18" customHeight="1" x14ac:dyDescent="0.25">
      <c r="A98" s="275"/>
      <c r="B98" s="1087" t="s">
        <v>217</v>
      </c>
      <c r="C98" s="1087"/>
      <c r="D98" s="384">
        <v>41</v>
      </c>
      <c r="E98" s="384">
        <v>2</v>
      </c>
      <c r="F98" s="385">
        <v>39</v>
      </c>
      <c r="G98" s="384">
        <v>84</v>
      </c>
      <c r="H98" s="384">
        <v>17</v>
      </c>
      <c r="I98" s="388">
        <v>67</v>
      </c>
      <c r="J98" s="688">
        <v>1.7179487179487178</v>
      </c>
      <c r="K98" s="650">
        <v>66231.39</v>
      </c>
      <c r="L98" s="457">
        <v>0</v>
      </c>
      <c r="M98" s="408">
        <v>66231.39</v>
      </c>
      <c r="N98" s="486">
        <v>97397.6</v>
      </c>
      <c r="O98" s="457">
        <v>0</v>
      </c>
      <c r="P98" s="454">
        <v>97397.6</v>
      </c>
      <c r="Q98" s="688">
        <v>1.4705655430151776</v>
      </c>
      <c r="R98" s="478">
        <v>1453.6955223880598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912" t="s">
        <v>318</v>
      </c>
      <c r="C100" s="912"/>
      <c r="D100" s="374">
        <v>4444</v>
      </c>
      <c r="E100" s="384">
        <v>422</v>
      </c>
      <c r="F100" s="455">
        <v>4022</v>
      </c>
      <c r="G100" s="374">
        <v>4908</v>
      </c>
      <c r="H100" s="384">
        <v>501</v>
      </c>
      <c r="I100" s="388">
        <v>4407</v>
      </c>
      <c r="J100" s="449">
        <v>1.0957235206364992</v>
      </c>
      <c r="K100" s="650">
        <v>11289230.040000001</v>
      </c>
      <c r="L100" s="453">
        <v>0</v>
      </c>
      <c r="M100" s="386">
        <v>11289230.040000001</v>
      </c>
      <c r="N100" s="650">
        <v>12678887.939999999</v>
      </c>
      <c r="O100" s="453">
        <v>0</v>
      </c>
      <c r="P100" s="651">
        <v>12678887.939999999</v>
      </c>
      <c r="Q100" s="449">
        <v>1.1230958971582794</v>
      </c>
      <c r="R100" s="478">
        <v>2876.9884138869979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288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746"/>
    </row>
    <row r="117" spans="1:18" s="266" customFormat="1" ht="18" customHeight="1" x14ac:dyDescent="0.25">
      <c r="A117" s="275"/>
      <c r="B117" s="1079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80"/>
      <c r="C118" s="921"/>
      <c r="D118" s="908" t="s">
        <v>197</v>
      </c>
      <c r="E118" s="1088"/>
      <c r="F118" s="1088"/>
      <c r="G118" s="1088"/>
      <c r="H118" s="1088"/>
      <c r="I118" s="909"/>
      <c r="J118" s="929" t="s">
        <v>341</v>
      </c>
      <c r="K118" s="908" t="s">
        <v>220</v>
      </c>
      <c r="L118" s="1088"/>
      <c r="M118" s="1088"/>
      <c r="N118" s="1088"/>
      <c r="O118" s="1088"/>
      <c r="P118" s="909"/>
      <c r="Q118" s="1044" t="s">
        <v>341</v>
      </c>
      <c r="R118" s="986" t="s">
        <v>315</v>
      </c>
    </row>
    <row r="119" spans="1:18" s="266" customFormat="1" ht="19.149999999999999" customHeight="1" x14ac:dyDescent="0.25">
      <c r="A119" s="275"/>
      <c r="B119" s="1080"/>
      <c r="C119" s="921"/>
      <c r="D119" s="934" t="s">
        <v>342</v>
      </c>
      <c r="E119" s="1167"/>
      <c r="F119" s="935"/>
      <c r="G119" s="1167" t="s">
        <v>343</v>
      </c>
      <c r="H119" s="1167"/>
      <c r="I119" s="935"/>
      <c r="J119" s="929"/>
      <c r="K119" s="934" t="s">
        <v>342</v>
      </c>
      <c r="L119" s="1167"/>
      <c r="M119" s="935"/>
      <c r="N119" s="1167" t="s">
        <v>343</v>
      </c>
      <c r="O119" s="1167"/>
      <c r="P119" s="935"/>
      <c r="Q119" s="1178"/>
      <c r="R119" s="929"/>
    </row>
    <row r="120" spans="1:18" s="266" customFormat="1" ht="19.149999999999999" customHeight="1" x14ac:dyDescent="0.25">
      <c r="A120" s="275"/>
      <c r="B120" s="1081"/>
      <c r="C120" s="922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930"/>
      <c r="K120" s="372" t="s">
        <v>285</v>
      </c>
      <c r="L120" s="745" t="s">
        <v>215</v>
      </c>
      <c r="M120" s="372" t="s">
        <v>221</v>
      </c>
      <c r="N120" s="372" t="s">
        <v>286</v>
      </c>
      <c r="O120" s="745" t="s">
        <v>215</v>
      </c>
      <c r="P120" s="372" t="s">
        <v>221</v>
      </c>
      <c r="Q120" s="1045"/>
      <c r="R120" s="93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1" t="s">
        <v>169</v>
      </c>
      <c r="D122" s="374">
        <v>15486</v>
      </c>
      <c r="E122" s="374">
        <v>2012</v>
      </c>
      <c r="F122" s="375">
        <v>13474</v>
      </c>
      <c r="G122" s="374">
        <v>13595</v>
      </c>
      <c r="H122" s="374">
        <v>1749</v>
      </c>
      <c r="I122" s="379">
        <v>11846</v>
      </c>
      <c r="J122" s="448">
        <v>0.87917470684280841</v>
      </c>
      <c r="K122" s="376">
        <v>28960409.659999996</v>
      </c>
      <c r="L122" s="450">
        <v>-337059.22000000003</v>
      </c>
      <c r="M122" s="650">
        <v>28623350.439999998</v>
      </c>
      <c r="N122" s="383">
        <v>32676249.039999999</v>
      </c>
      <c r="O122" s="450">
        <v>-357368.22</v>
      </c>
      <c r="P122" s="380">
        <v>32318880.82</v>
      </c>
      <c r="Q122" s="448">
        <v>1.1291089380939712</v>
      </c>
      <c r="R122" s="472">
        <v>2728.2526439304406</v>
      </c>
    </row>
    <row r="123" spans="1:18" s="266" customFormat="1" ht="18" customHeight="1" x14ac:dyDescent="0.25">
      <c r="A123" s="275"/>
      <c r="B123" s="439" t="s">
        <v>55</v>
      </c>
      <c r="C123" s="865" t="s">
        <v>171</v>
      </c>
      <c r="D123" s="374">
        <v>12247</v>
      </c>
      <c r="E123" s="374">
        <v>1709</v>
      </c>
      <c r="F123" s="375">
        <v>10538</v>
      </c>
      <c r="G123" s="374">
        <v>14410</v>
      </c>
      <c r="H123" s="374">
        <v>2037</v>
      </c>
      <c r="I123" s="379">
        <v>12373</v>
      </c>
      <c r="J123" s="448">
        <v>1.1741317137976846</v>
      </c>
      <c r="K123" s="376">
        <v>20433435.459999979</v>
      </c>
      <c r="L123" s="450">
        <v>-448.78999999999996</v>
      </c>
      <c r="M123" s="650">
        <v>20432986.669999979</v>
      </c>
      <c r="N123" s="376">
        <v>22787625.431000009</v>
      </c>
      <c r="O123" s="450">
        <v>-57485.41</v>
      </c>
      <c r="P123" s="380">
        <v>22730140.021000009</v>
      </c>
      <c r="Q123" s="448">
        <v>1.1124237679052933</v>
      </c>
      <c r="R123" s="472">
        <v>1837.0758927503441</v>
      </c>
    </row>
    <row r="124" spans="1:18" s="266" customFormat="1" ht="18" customHeight="1" x14ac:dyDescent="0.25">
      <c r="A124" s="275"/>
      <c r="B124" s="440" t="s">
        <v>57</v>
      </c>
      <c r="C124" s="749" t="s">
        <v>165</v>
      </c>
      <c r="D124" s="374">
        <v>6910</v>
      </c>
      <c r="E124" s="374">
        <v>718</v>
      </c>
      <c r="F124" s="375">
        <v>6192</v>
      </c>
      <c r="G124" s="374">
        <v>7600</v>
      </c>
      <c r="H124" s="374">
        <v>804</v>
      </c>
      <c r="I124" s="379">
        <v>6796</v>
      </c>
      <c r="J124" s="448">
        <v>1.0975452196382429</v>
      </c>
      <c r="K124" s="376">
        <v>15914111.550000001</v>
      </c>
      <c r="L124" s="450">
        <v>-985132.35</v>
      </c>
      <c r="M124" s="650">
        <v>14928979.200000001</v>
      </c>
      <c r="N124" s="376">
        <v>21468931.689999998</v>
      </c>
      <c r="O124" s="450">
        <v>-784394.33</v>
      </c>
      <c r="P124" s="380">
        <v>20684537.359999999</v>
      </c>
      <c r="Q124" s="448">
        <v>1.3855292503857195</v>
      </c>
      <c r="R124" s="472">
        <v>3043.6341024131843</v>
      </c>
    </row>
    <row r="125" spans="1:18" s="266" customFormat="1" ht="18" customHeight="1" x14ac:dyDescent="0.25">
      <c r="A125" s="275"/>
      <c r="B125" s="440" t="s">
        <v>59</v>
      </c>
      <c r="C125" s="881" t="s">
        <v>166</v>
      </c>
      <c r="D125" s="374">
        <v>11986</v>
      </c>
      <c r="E125" s="374">
        <v>1405</v>
      </c>
      <c r="F125" s="375">
        <v>10581</v>
      </c>
      <c r="G125" s="374">
        <v>12486</v>
      </c>
      <c r="H125" s="374">
        <v>1550</v>
      </c>
      <c r="I125" s="379">
        <v>10936</v>
      </c>
      <c r="J125" s="448">
        <v>1.0335507040922407</v>
      </c>
      <c r="K125" s="376">
        <v>19539314.140300002</v>
      </c>
      <c r="L125" s="450">
        <v>0</v>
      </c>
      <c r="M125" s="650">
        <v>19539314.140300002</v>
      </c>
      <c r="N125" s="383">
        <v>20077439.021099988</v>
      </c>
      <c r="O125" s="450">
        <v>-16534.41</v>
      </c>
      <c r="P125" s="380">
        <v>20060904.611099988</v>
      </c>
      <c r="Q125" s="448">
        <v>1.0266944104104556</v>
      </c>
      <c r="R125" s="472">
        <v>1834.3914238386967</v>
      </c>
    </row>
    <row r="126" spans="1:18" s="266" customFormat="1" ht="18" customHeight="1" x14ac:dyDescent="0.25">
      <c r="A126" s="275"/>
      <c r="B126" s="439" t="s">
        <v>61</v>
      </c>
      <c r="C126" s="869" t="s">
        <v>87</v>
      </c>
      <c r="D126" s="374">
        <v>15006</v>
      </c>
      <c r="E126" s="374">
        <v>1714</v>
      </c>
      <c r="F126" s="375">
        <v>13292</v>
      </c>
      <c r="G126" s="374">
        <v>14541</v>
      </c>
      <c r="H126" s="374">
        <v>1360</v>
      </c>
      <c r="I126" s="379">
        <v>13181</v>
      </c>
      <c r="J126" s="448">
        <v>0.9916491122479687</v>
      </c>
      <c r="K126" s="376">
        <v>17894692.909400009</v>
      </c>
      <c r="L126" s="450">
        <v>-65.64</v>
      </c>
      <c r="M126" s="650">
        <v>17894627.269400008</v>
      </c>
      <c r="N126" s="383">
        <v>17193881.330000002</v>
      </c>
      <c r="O126" s="450">
        <v>-3919.66</v>
      </c>
      <c r="P126" s="380">
        <v>17189961.670000002</v>
      </c>
      <c r="Q126" s="448">
        <v>0.96062138714646539</v>
      </c>
      <c r="R126" s="472">
        <v>1304.1470047796072</v>
      </c>
    </row>
    <row r="127" spans="1:18" s="266" customFormat="1" ht="18" customHeight="1" x14ac:dyDescent="0.25">
      <c r="A127" s="275"/>
      <c r="B127" s="440" t="s">
        <v>63</v>
      </c>
      <c r="C127" s="875" t="s">
        <v>170</v>
      </c>
      <c r="D127" s="374">
        <v>9243</v>
      </c>
      <c r="E127" s="374">
        <v>683</v>
      </c>
      <c r="F127" s="375">
        <v>8560</v>
      </c>
      <c r="G127" s="374">
        <v>10690</v>
      </c>
      <c r="H127" s="374">
        <v>778</v>
      </c>
      <c r="I127" s="379">
        <v>9912</v>
      </c>
      <c r="J127" s="448">
        <v>1.1579439252336448</v>
      </c>
      <c r="K127" s="376">
        <v>13955572.329999998</v>
      </c>
      <c r="L127" s="450">
        <v>-71893.810000000012</v>
      </c>
      <c r="M127" s="650">
        <v>13883678.519999998</v>
      </c>
      <c r="N127" s="376">
        <v>16732111.029999997</v>
      </c>
      <c r="O127" s="450">
        <v>-142470.06999999998</v>
      </c>
      <c r="P127" s="380">
        <v>16589640.959999997</v>
      </c>
      <c r="Q127" s="448">
        <v>1.1949024126496413</v>
      </c>
      <c r="R127" s="472">
        <v>1673.6925907990312</v>
      </c>
    </row>
    <row r="128" spans="1:18" s="266" customFormat="1" ht="18" customHeight="1" x14ac:dyDescent="0.25">
      <c r="A128" s="275"/>
      <c r="B128" s="440" t="s">
        <v>65</v>
      </c>
      <c r="C128" s="749" t="s">
        <v>167</v>
      </c>
      <c r="D128" s="374">
        <v>3372</v>
      </c>
      <c r="E128" s="374">
        <v>270</v>
      </c>
      <c r="F128" s="375">
        <v>3102</v>
      </c>
      <c r="G128" s="374">
        <v>2983</v>
      </c>
      <c r="H128" s="374">
        <v>82</v>
      </c>
      <c r="I128" s="379">
        <v>2901</v>
      </c>
      <c r="J128" s="448">
        <v>0.93520309477756292</v>
      </c>
      <c r="K128" s="376">
        <v>14861119.49999998</v>
      </c>
      <c r="L128" s="450">
        <v>0</v>
      </c>
      <c r="M128" s="650">
        <v>14861119.49999998</v>
      </c>
      <c r="N128" s="376">
        <v>14673582.450000027</v>
      </c>
      <c r="O128" s="450">
        <v>0</v>
      </c>
      <c r="P128" s="380">
        <v>14673582.450000027</v>
      </c>
      <c r="Q128" s="448">
        <v>0.98738069160940722</v>
      </c>
      <c r="R128" s="472">
        <v>5058.1118407445801</v>
      </c>
    </row>
    <row r="129" spans="1:18" s="266" customFormat="1" ht="18" customHeight="1" x14ac:dyDescent="0.25">
      <c r="A129" s="275"/>
      <c r="B129" s="439" t="s">
        <v>66</v>
      </c>
      <c r="C129" s="882" t="s">
        <v>71</v>
      </c>
      <c r="D129" s="374">
        <v>5415</v>
      </c>
      <c r="E129" s="374">
        <v>529</v>
      </c>
      <c r="F129" s="375">
        <v>4886</v>
      </c>
      <c r="G129" s="374">
        <v>4961</v>
      </c>
      <c r="H129" s="374">
        <v>335</v>
      </c>
      <c r="I129" s="379">
        <v>4626</v>
      </c>
      <c r="J129" s="448">
        <v>0.94678673761768317</v>
      </c>
      <c r="K129" s="376">
        <v>10203938.900000002</v>
      </c>
      <c r="L129" s="450">
        <v>-86176.569999999992</v>
      </c>
      <c r="M129" s="650">
        <v>10117762.330000002</v>
      </c>
      <c r="N129" s="383">
        <v>9171167</v>
      </c>
      <c r="O129" s="450">
        <v>-10976.99</v>
      </c>
      <c r="P129" s="380">
        <v>9160190.0099999998</v>
      </c>
      <c r="Q129" s="448">
        <v>0.90535730245800283</v>
      </c>
      <c r="R129" s="472">
        <v>1980.1534824902724</v>
      </c>
    </row>
    <row r="130" spans="1:18" s="266" customFormat="1" ht="18" customHeight="1" x14ac:dyDescent="0.25">
      <c r="A130" s="275"/>
      <c r="B130" s="440" t="s">
        <v>67</v>
      </c>
      <c r="C130" s="862" t="s">
        <v>54</v>
      </c>
      <c r="D130" s="374">
        <v>4335</v>
      </c>
      <c r="E130" s="374">
        <v>508</v>
      </c>
      <c r="F130" s="375">
        <v>3827</v>
      </c>
      <c r="G130" s="374">
        <v>4944</v>
      </c>
      <c r="H130" s="374">
        <v>925</v>
      </c>
      <c r="I130" s="379">
        <v>4019</v>
      </c>
      <c r="J130" s="448">
        <v>1.0501698458322446</v>
      </c>
      <c r="K130" s="376">
        <v>8077669.6099999994</v>
      </c>
      <c r="L130" s="450">
        <v>0</v>
      </c>
      <c r="M130" s="650">
        <v>8077669.6099999994</v>
      </c>
      <c r="N130" s="376">
        <v>8308572.7200000007</v>
      </c>
      <c r="O130" s="450">
        <v>-27171.862500000003</v>
      </c>
      <c r="P130" s="380">
        <v>8281400.8575000009</v>
      </c>
      <c r="Q130" s="448">
        <v>1.0252215375642235</v>
      </c>
      <c r="R130" s="472">
        <v>2060.5625422990797</v>
      </c>
    </row>
    <row r="131" spans="1:18" s="266" customFormat="1" ht="18" customHeight="1" x14ac:dyDescent="0.25">
      <c r="A131" s="275"/>
      <c r="B131" s="440" t="s">
        <v>22</v>
      </c>
      <c r="C131" s="874" t="s">
        <v>168</v>
      </c>
      <c r="D131" s="374">
        <v>1582</v>
      </c>
      <c r="E131" s="374">
        <v>333</v>
      </c>
      <c r="F131" s="375">
        <v>1249</v>
      </c>
      <c r="G131" s="374">
        <v>1748</v>
      </c>
      <c r="H131" s="374">
        <v>321</v>
      </c>
      <c r="I131" s="379">
        <v>1427</v>
      </c>
      <c r="J131" s="448">
        <v>1.1425140112089671</v>
      </c>
      <c r="K131" s="376">
        <v>5366181.8900000006</v>
      </c>
      <c r="L131" s="450">
        <v>0</v>
      </c>
      <c r="M131" s="650">
        <v>5366181.8900000006</v>
      </c>
      <c r="N131" s="376">
        <v>6324193.0400000038</v>
      </c>
      <c r="O131" s="450">
        <v>0</v>
      </c>
      <c r="P131" s="380">
        <v>6324193.0400000038</v>
      </c>
      <c r="Q131" s="448">
        <v>1.1785275209894168</v>
      </c>
      <c r="R131" s="472">
        <v>4431.810119131047</v>
      </c>
    </row>
    <row r="132" spans="1:18" s="266" customFormat="1" ht="18" customHeight="1" x14ac:dyDescent="0.25">
      <c r="A132" s="275"/>
      <c r="B132" s="439" t="s">
        <v>24</v>
      </c>
      <c r="C132" s="749" t="s">
        <v>172</v>
      </c>
      <c r="D132" s="374">
        <v>3120</v>
      </c>
      <c r="E132" s="374">
        <v>351</v>
      </c>
      <c r="F132" s="375">
        <v>2769</v>
      </c>
      <c r="G132" s="374">
        <v>2805</v>
      </c>
      <c r="H132" s="374">
        <v>325</v>
      </c>
      <c r="I132" s="379">
        <v>2480</v>
      </c>
      <c r="J132" s="448">
        <v>0.89563019140483924</v>
      </c>
      <c r="K132" s="376">
        <v>6264986.4099999992</v>
      </c>
      <c r="L132" s="450">
        <v>0</v>
      </c>
      <c r="M132" s="650">
        <v>6264986.4099999992</v>
      </c>
      <c r="N132" s="383">
        <v>6319858.0800000001</v>
      </c>
      <c r="O132" s="450">
        <v>0</v>
      </c>
      <c r="P132" s="380">
        <v>6319858.0800000001</v>
      </c>
      <c r="Q132" s="448">
        <v>1.0087584659261857</v>
      </c>
      <c r="R132" s="472">
        <v>2548.329870967742</v>
      </c>
    </row>
    <row r="133" spans="1:18" s="266" customFormat="1" ht="18" customHeight="1" x14ac:dyDescent="0.25">
      <c r="A133" s="275"/>
      <c r="B133" s="440" t="s">
        <v>26</v>
      </c>
      <c r="C133" s="881" t="s">
        <v>179</v>
      </c>
      <c r="D133" s="374">
        <v>1500</v>
      </c>
      <c r="E133" s="374">
        <v>187</v>
      </c>
      <c r="F133" s="375">
        <v>1313</v>
      </c>
      <c r="G133" s="374">
        <v>1498</v>
      </c>
      <c r="H133" s="374">
        <v>202</v>
      </c>
      <c r="I133" s="379">
        <v>1296</v>
      </c>
      <c r="J133" s="448">
        <v>0.98705255140898707</v>
      </c>
      <c r="K133" s="376">
        <v>5193907.9399999995</v>
      </c>
      <c r="L133" s="450">
        <v>0</v>
      </c>
      <c r="M133" s="650">
        <v>5193907.9399999995</v>
      </c>
      <c r="N133" s="376">
        <v>5353331.2799999993</v>
      </c>
      <c r="O133" s="450">
        <v>0</v>
      </c>
      <c r="P133" s="380">
        <v>5353331.2799999993</v>
      </c>
      <c r="Q133" s="448">
        <v>1.030694294516125</v>
      </c>
      <c r="R133" s="472">
        <v>4130.6568518518516</v>
      </c>
    </row>
    <row r="134" spans="1:18" s="266" customFormat="1" ht="18" customHeight="1" x14ac:dyDescent="0.25">
      <c r="A134" s="275"/>
      <c r="B134" s="440" t="s">
        <v>28</v>
      </c>
      <c r="C134" s="749" t="s">
        <v>163</v>
      </c>
      <c r="D134" s="374">
        <v>2375</v>
      </c>
      <c r="E134" s="374">
        <v>160</v>
      </c>
      <c r="F134" s="375">
        <v>2215</v>
      </c>
      <c r="G134" s="374">
        <v>2174</v>
      </c>
      <c r="H134" s="374">
        <v>189</v>
      </c>
      <c r="I134" s="379">
        <v>1985</v>
      </c>
      <c r="J134" s="448">
        <v>0.89616252821670428</v>
      </c>
      <c r="K134" s="376">
        <v>4778614.5500000007</v>
      </c>
      <c r="L134" s="450">
        <v>0</v>
      </c>
      <c r="M134" s="650">
        <v>4778614.5500000007</v>
      </c>
      <c r="N134" s="376">
        <v>4363475.17</v>
      </c>
      <c r="O134" s="450">
        <v>0</v>
      </c>
      <c r="P134" s="380">
        <v>4363475.17</v>
      </c>
      <c r="Q134" s="448">
        <v>0.91312557737053712</v>
      </c>
      <c r="R134" s="472">
        <v>2198.2242670025189</v>
      </c>
    </row>
    <row r="135" spans="1:18" s="266" customFormat="1" ht="18" customHeight="1" x14ac:dyDescent="0.25">
      <c r="A135" s="275"/>
      <c r="B135" s="439" t="s">
        <v>30</v>
      </c>
      <c r="C135" s="882" t="s">
        <v>164</v>
      </c>
      <c r="D135" s="374">
        <v>56</v>
      </c>
      <c r="E135" s="374">
        <v>4</v>
      </c>
      <c r="F135" s="375">
        <v>52</v>
      </c>
      <c r="G135" s="374">
        <v>2734</v>
      </c>
      <c r="H135" s="374">
        <v>201</v>
      </c>
      <c r="I135" s="379">
        <v>2533</v>
      </c>
      <c r="J135" s="448">
        <v>0</v>
      </c>
      <c r="K135" s="376">
        <v>88192.66</v>
      </c>
      <c r="L135" s="450">
        <v>0</v>
      </c>
      <c r="M135" s="650">
        <v>88192.66</v>
      </c>
      <c r="N135" s="383">
        <v>3324833.5000000023</v>
      </c>
      <c r="O135" s="450">
        <v>0</v>
      </c>
      <c r="P135" s="380">
        <v>3324833.5000000023</v>
      </c>
      <c r="Q135" s="448">
        <v>0</v>
      </c>
      <c r="R135" s="472">
        <v>1312.6069877615485</v>
      </c>
    </row>
    <row r="136" spans="1:18" s="266" customFormat="1" ht="18" customHeight="1" x14ac:dyDescent="0.25">
      <c r="A136" s="275"/>
      <c r="B136" s="439" t="s">
        <v>32</v>
      </c>
      <c r="C136" s="875" t="s">
        <v>174</v>
      </c>
      <c r="D136" s="374">
        <v>796</v>
      </c>
      <c r="E136" s="374">
        <v>76</v>
      </c>
      <c r="F136" s="375">
        <v>720</v>
      </c>
      <c r="G136" s="374">
        <v>811</v>
      </c>
      <c r="H136" s="374">
        <v>101</v>
      </c>
      <c r="I136" s="379">
        <v>710</v>
      </c>
      <c r="J136" s="448">
        <v>0.98611111111111116</v>
      </c>
      <c r="K136" s="376">
        <v>2013853.48</v>
      </c>
      <c r="L136" s="450">
        <v>0</v>
      </c>
      <c r="M136" s="650">
        <v>2013853.48</v>
      </c>
      <c r="N136" s="383">
        <v>2235894.27</v>
      </c>
      <c r="O136" s="450">
        <v>0</v>
      </c>
      <c r="P136" s="380">
        <v>2235894.27</v>
      </c>
      <c r="Q136" s="448">
        <v>1.1102566756743395</v>
      </c>
      <c r="R136" s="472">
        <v>3149.1468591549296</v>
      </c>
    </row>
    <row r="137" spans="1:18" s="266" customFormat="1" ht="18" customHeight="1" x14ac:dyDescent="0.25">
      <c r="A137" s="275"/>
      <c r="B137" s="440" t="s">
        <v>34</v>
      </c>
      <c r="C137" s="874" t="s">
        <v>177</v>
      </c>
      <c r="D137" s="374">
        <v>512</v>
      </c>
      <c r="E137" s="374">
        <v>28</v>
      </c>
      <c r="F137" s="375">
        <v>484</v>
      </c>
      <c r="G137" s="374">
        <v>733</v>
      </c>
      <c r="H137" s="374">
        <v>40</v>
      </c>
      <c r="I137" s="379">
        <v>693</v>
      </c>
      <c r="J137" s="448">
        <v>1.4318181818181819</v>
      </c>
      <c r="K137" s="376">
        <v>856032.27000000014</v>
      </c>
      <c r="L137" s="450">
        <v>0</v>
      </c>
      <c r="M137" s="650">
        <v>856032.27000000014</v>
      </c>
      <c r="N137" s="376">
        <v>1437099.9</v>
      </c>
      <c r="O137" s="450">
        <v>0</v>
      </c>
      <c r="P137" s="380">
        <v>1437099.9</v>
      </c>
      <c r="Q137" s="448">
        <v>1.6787917352695123</v>
      </c>
      <c r="R137" s="472">
        <v>2073.7372294372294</v>
      </c>
    </row>
    <row r="138" spans="1:18" s="266" customFormat="1" ht="18" customHeight="1" x14ac:dyDescent="0.25">
      <c r="A138" s="275"/>
      <c r="B138" s="440" t="s">
        <v>36</v>
      </c>
      <c r="C138" s="881" t="s">
        <v>173</v>
      </c>
      <c r="D138" s="374">
        <v>418</v>
      </c>
      <c r="E138" s="374">
        <v>37</v>
      </c>
      <c r="F138" s="375">
        <v>381</v>
      </c>
      <c r="G138" s="374">
        <v>687</v>
      </c>
      <c r="H138" s="374">
        <v>77</v>
      </c>
      <c r="I138" s="379">
        <v>610</v>
      </c>
      <c r="J138" s="448">
        <v>1.6010498687664041</v>
      </c>
      <c r="K138" s="376">
        <v>686928.73</v>
      </c>
      <c r="L138" s="450">
        <v>0</v>
      </c>
      <c r="M138" s="650">
        <v>686928.73</v>
      </c>
      <c r="N138" s="376">
        <v>1293621.45</v>
      </c>
      <c r="O138" s="450">
        <v>0</v>
      </c>
      <c r="P138" s="380">
        <v>1293621.45</v>
      </c>
      <c r="Q138" s="448">
        <v>1.883196019476431</v>
      </c>
      <c r="R138" s="472">
        <v>2120.6909016393442</v>
      </c>
    </row>
    <row r="139" spans="1:18" s="266" customFormat="1" ht="18" customHeight="1" x14ac:dyDescent="0.25">
      <c r="A139" s="275"/>
      <c r="B139" s="439" t="s">
        <v>38</v>
      </c>
      <c r="C139" s="882" t="s">
        <v>176</v>
      </c>
      <c r="D139" s="374">
        <v>804</v>
      </c>
      <c r="E139" s="374">
        <v>65</v>
      </c>
      <c r="F139" s="375">
        <v>739</v>
      </c>
      <c r="G139" s="374">
        <v>627</v>
      </c>
      <c r="H139" s="374">
        <v>50</v>
      </c>
      <c r="I139" s="379">
        <v>577</v>
      </c>
      <c r="J139" s="448">
        <v>0.78078484438430307</v>
      </c>
      <c r="K139" s="376">
        <v>1823781.2499999998</v>
      </c>
      <c r="L139" s="450">
        <v>0</v>
      </c>
      <c r="M139" s="650">
        <v>1823781.2499999998</v>
      </c>
      <c r="N139" s="376">
        <v>1269658.7999999998</v>
      </c>
      <c r="O139" s="450">
        <v>0</v>
      </c>
      <c r="P139" s="380">
        <v>1269658.7999999998</v>
      </c>
      <c r="Q139" s="448">
        <v>0.69616835900687102</v>
      </c>
      <c r="R139" s="472">
        <v>2200.4485268630847</v>
      </c>
    </row>
    <row r="140" spans="1:18" s="266" customFormat="1" ht="18" customHeight="1" x14ac:dyDescent="0.25">
      <c r="A140" s="275"/>
      <c r="B140" s="440" t="s">
        <v>218</v>
      </c>
      <c r="C140" s="865" t="s">
        <v>178</v>
      </c>
      <c r="D140" s="374">
        <v>291</v>
      </c>
      <c r="E140" s="374">
        <v>20</v>
      </c>
      <c r="F140" s="375">
        <v>271</v>
      </c>
      <c r="G140" s="374">
        <v>345</v>
      </c>
      <c r="H140" s="374">
        <v>23</v>
      </c>
      <c r="I140" s="379">
        <v>322</v>
      </c>
      <c r="J140" s="448">
        <v>1.1881918819188191</v>
      </c>
      <c r="K140" s="376">
        <v>513809.98</v>
      </c>
      <c r="L140" s="450">
        <v>0</v>
      </c>
      <c r="M140" s="650">
        <v>513809.98</v>
      </c>
      <c r="N140" s="376">
        <v>594681.62999999989</v>
      </c>
      <c r="O140" s="450">
        <v>0</v>
      </c>
      <c r="P140" s="380">
        <v>594681.62999999989</v>
      </c>
      <c r="Q140" s="448">
        <v>1.1573960280024143</v>
      </c>
      <c r="R140" s="472">
        <v>1846.8373602484469</v>
      </c>
    </row>
    <row r="141" spans="1:18" s="266" customFormat="1" ht="18" customHeight="1" x14ac:dyDescent="0.25">
      <c r="A141" s="275"/>
      <c r="B141" s="440" t="s">
        <v>219</v>
      </c>
      <c r="C141" s="875" t="s">
        <v>175</v>
      </c>
      <c r="D141" s="374">
        <v>123</v>
      </c>
      <c r="E141" s="374">
        <v>9</v>
      </c>
      <c r="F141" s="375">
        <v>114</v>
      </c>
      <c r="G141" s="374">
        <v>207</v>
      </c>
      <c r="H141" s="374">
        <v>8</v>
      </c>
      <c r="I141" s="379">
        <v>199</v>
      </c>
      <c r="J141" s="448">
        <v>1.7456140350877194</v>
      </c>
      <c r="K141" s="376">
        <v>200916.39</v>
      </c>
      <c r="L141" s="450">
        <v>0</v>
      </c>
      <c r="M141" s="650">
        <v>200916.39</v>
      </c>
      <c r="N141" s="376">
        <v>494600.61</v>
      </c>
      <c r="O141" s="450">
        <v>0</v>
      </c>
      <c r="P141" s="380">
        <v>494600.61</v>
      </c>
      <c r="Q141" s="448">
        <v>2.4617235557537138</v>
      </c>
      <c r="R141" s="472">
        <v>2485.4302010050251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912" t="s">
        <v>319</v>
      </c>
      <c r="C143" s="912"/>
      <c r="D143" s="384">
        <v>95577</v>
      </c>
      <c r="E143" s="384">
        <v>10818</v>
      </c>
      <c r="F143" s="385">
        <v>84759</v>
      </c>
      <c r="G143" s="374">
        <v>100579</v>
      </c>
      <c r="H143" s="384">
        <v>11157</v>
      </c>
      <c r="I143" s="388">
        <v>89422</v>
      </c>
      <c r="J143" s="449">
        <v>1.0550148066871954</v>
      </c>
      <c r="K143" s="650">
        <v>177627469.6096999</v>
      </c>
      <c r="L143" s="453">
        <v>-1480776.38</v>
      </c>
      <c r="M143" s="386">
        <v>176146693.22969991</v>
      </c>
      <c r="N143" s="650">
        <v>196100807.44210005</v>
      </c>
      <c r="O143" s="453">
        <v>-1400320.9524999999</v>
      </c>
      <c r="P143" s="651">
        <v>194700486.4896</v>
      </c>
      <c r="Q143" s="449">
        <v>1.105331487748711</v>
      </c>
      <c r="R143" s="478">
        <v>2177.321984406522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11222998.65</v>
      </c>
      <c r="L147" s="453">
        <f>SUM(L89)</f>
        <v>0</v>
      </c>
      <c r="M147" s="386" t="e">
        <f>SUM(M89+#REF!)</f>
        <v>#REF!</v>
      </c>
      <c r="N147" s="650">
        <f>SUM(N89)</f>
        <v>12581490.34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13" t="s">
        <v>291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</row>
    <row r="5" spans="1:18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93" t="s">
        <v>293</v>
      </c>
      <c r="C7" s="1093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916"/>
      <c r="B8" s="1079" t="s">
        <v>194</v>
      </c>
      <c r="C8" s="920" t="s">
        <v>191</v>
      </c>
      <c r="D8" s="923" t="s">
        <v>81</v>
      </c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8"/>
    </row>
    <row r="9" spans="1:18" s="269" customFormat="1" ht="15" customHeight="1" x14ac:dyDescent="0.25">
      <c r="A9" s="916"/>
      <c r="B9" s="1080"/>
      <c r="C9" s="921"/>
      <c r="D9" s="934" t="s">
        <v>197</v>
      </c>
      <c r="E9" s="1167"/>
      <c r="F9" s="1167"/>
      <c r="G9" s="1167"/>
      <c r="H9" s="1167"/>
      <c r="I9" s="935"/>
      <c r="J9" s="934" t="s">
        <v>3</v>
      </c>
      <c r="K9" s="1167"/>
      <c r="L9" s="1167"/>
      <c r="M9" s="1167"/>
      <c r="N9" s="1167"/>
      <c r="O9" s="935"/>
      <c r="P9" s="986" t="s">
        <v>341</v>
      </c>
    </row>
    <row r="10" spans="1:18" s="269" customFormat="1" ht="15" customHeight="1" x14ac:dyDescent="0.25">
      <c r="A10" s="506"/>
      <c r="B10" s="1080"/>
      <c r="C10" s="921"/>
      <c r="D10" s="934" t="s">
        <v>342</v>
      </c>
      <c r="E10" s="1167"/>
      <c r="F10" s="935"/>
      <c r="G10" s="934" t="s">
        <v>343</v>
      </c>
      <c r="H10" s="1167"/>
      <c r="I10" s="935"/>
      <c r="J10" s="934" t="s">
        <v>342</v>
      </c>
      <c r="K10" s="1167"/>
      <c r="L10" s="935"/>
      <c r="M10" s="934" t="s">
        <v>343</v>
      </c>
      <c r="N10" s="1167"/>
      <c r="O10" s="935"/>
      <c r="P10" s="929"/>
    </row>
    <row r="11" spans="1:18" s="269" customFormat="1" ht="16.149999999999999" customHeight="1" x14ac:dyDescent="0.25">
      <c r="A11" s="506"/>
      <c r="B11" s="1081"/>
      <c r="C11" s="922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353" t="s">
        <v>292</v>
      </c>
      <c r="K11" s="565" t="s">
        <v>221</v>
      </c>
      <c r="L11" s="353" t="s">
        <v>223</v>
      </c>
      <c r="M11" s="353" t="s">
        <v>292</v>
      </c>
      <c r="N11" s="565" t="s">
        <v>221</v>
      </c>
      <c r="O11" s="353" t="s">
        <v>223</v>
      </c>
      <c r="P11" s="930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2" t="s">
        <v>181</v>
      </c>
      <c r="C13" s="879" t="s">
        <v>323</v>
      </c>
      <c r="D13" s="754">
        <v>15326</v>
      </c>
      <c r="E13" s="754">
        <v>12705</v>
      </c>
      <c r="F13" s="375">
        <v>2621</v>
      </c>
      <c r="G13" s="754">
        <v>14879</v>
      </c>
      <c r="H13" s="754">
        <v>12526</v>
      </c>
      <c r="I13" s="379">
        <v>2353</v>
      </c>
      <c r="J13" s="754">
        <v>18830370.764340654</v>
      </c>
      <c r="K13" s="754">
        <v>14504817.809599997</v>
      </c>
      <c r="L13" s="377">
        <v>4325552.9547406565</v>
      </c>
      <c r="M13" s="754">
        <v>17659007.549841866</v>
      </c>
      <c r="N13" s="754">
        <v>13264224.022400001</v>
      </c>
      <c r="O13" s="380">
        <v>4394783.5274418648</v>
      </c>
      <c r="P13" s="689">
        <v>1.0160050225775954</v>
      </c>
    </row>
    <row r="14" spans="1:18" s="269" customFormat="1" ht="15" customHeight="1" x14ac:dyDescent="0.25">
      <c r="A14" s="292"/>
      <c r="B14" s="802" t="s">
        <v>182</v>
      </c>
      <c r="C14" s="880" t="s">
        <v>7</v>
      </c>
      <c r="D14" s="690">
        <v>10108</v>
      </c>
      <c r="E14" s="754">
        <v>9961</v>
      </c>
      <c r="F14" s="375">
        <v>147</v>
      </c>
      <c r="G14" s="690">
        <v>13477</v>
      </c>
      <c r="H14" s="754">
        <v>13263</v>
      </c>
      <c r="I14" s="379">
        <v>214</v>
      </c>
      <c r="J14" s="690">
        <v>6834462.0715103382</v>
      </c>
      <c r="K14" s="690">
        <v>2079450.3101000004</v>
      </c>
      <c r="L14" s="377">
        <v>4755011.7614103379</v>
      </c>
      <c r="M14" s="690">
        <v>2748667.8504088684</v>
      </c>
      <c r="N14" s="690">
        <v>2493062.5569000016</v>
      </c>
      <c r="O14" s="380">
        <v>255605.2935088668</v>
      </c>
      <c r="P14" s="689">
        <v>5.3754923506867246E-2</v>
      </c>
    </row>
    <row r="15" spans="1:18" s="269" customFormat="1" ht="15" customHeight="1" x14ac:dyDescent="0.25">
      <c r="A15" s="291"/>
      <c r="B15" s="803" t="s">
        <v>183</v>
      </c>
      <c r="C15" s="880" t="s">
        <v>9</v>
      </c>
      <c r="D15" s="690">
        <v>21884</v>
      </c>
      <c r="E15" s="754">
        <v>17798</v>
      </c>
      <c r="F15" s="375">
        <v>4086</v>
      </c>
      <c r="G15" s="690">
        <v>22203</v>
      </c>
      <c r="H15" s="754">
        <v>18246</v>
      </c>
      <c r="I15" s="379">
        <v>3957</v>
      </c>
      <c r="J15" s="690">
        <v>37897621.495881319</v>
      </c>
      <c r="K15" s="690">
        <v>28816412.1943</v>
      </c>
      <c r="L15" s="377">
        <v>9081209.3015813194</v>
      </c>
      <c r="M15" s="690">
        <v>37901680.466582201</v>
      </c>
      <c r="N15" s="690">
        <v>29670197.034699991</v>
      </c>
      <c r="O15" s="380">
        <v>8231483.4318822101</v>
      </c>
      <c r="P15" s="689">
        <v>0.9064303176504096</v>
      </c>
    </row>
    <row r="16" spans="1:18" s="269" customFormat="1" ht="15" customHeight="1" x14ac:dyDescent="0.25">
      <c r="A16" s="291"/>
      <c r="B16" s="803" t="s">
        <v>184</v>
      </c>
      <c r="C16" s="880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344</v>
      </c>
    </row>
    <row r="17" spans="1:27" s="269" customFormat="1" ht="15" customHeight="1" x14ac:dyDescent="0.25">
      <c r="A17" s="292"/>
      <c r="B17" s="802" t="s">
        <v>185</v>
      </c>
      <c r="C17" s="880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344</v>
      </c>
    </row>
    <row r="18" spans="1:27" ht="15" customHeight="1" x14ac:dyDescent="0.25">
      <c r="A18" s="291"/>
      <c r="B18" s="803" t="s">
        <v>186</v>
      </c>
      <c r="C18" s="880" t="s">
        <v>15</v>
      </c>
      <c r="D18" s="690">
        <v>2</v>
      </c>
      <c r="E18" s="754">
        <v>1</v>
      </c>
      <c r="F18" s="375">
        <v>1</v>
      </c>
      <c r="G18" s="690">
        <v>1</v>
      </c>
      <c r="H18" s="754">
        <v>0</v>
      </c>
      <c r="I18" s="379">
        <v>1</v>
      </c>
      <c r="J18" s="690">
        <v>2420</v>
      </c>
      <c r="K18" s="690">
        <v>2320</v>
      </c>
      <c r="L18" s="377">
        <v>100</v>
      </c>
      <c r="M18" s="690">
        <v>300</v>
      </c>
      <c r="N18" s="690">
        <v>200</v>
      </c>
      <c r="O18" s="380">
        <v>100</v>
      </c>
      <c r="P18" s="689">
        <v>1</v>
      </c>
    </row>
    <row r="19" spans="1:27" ht="15" customHeight="1" x14ac:dyDescent="0.25">
      <c r="A19" s="291"/>
      <c r="B19" s="803" t="s">
        <v>187</v>
      </c>
      <c r="C19" s="880" t="s">
        <v>17</v>
      </c>
      <c r="D19" s="690">
        <v>91</v>
      </c>
      <c r="E19" s="754">
        <v>73</v>
      </c>
      <c r="F19" s="375">
        <v>18</v>
      </c>
      <c r="G19" s="690">
        <v>117</v>
      </c>
      <c r="H19" s="754">
        <v>96</v>
      </c>
      <c r="I19" s="379">
        <v>21</v>
      </c>
      <c r="J19" s="690">
        <v>186178.12989999997</v>
      </c>
      <c r="K19" s="690">
        <v>120865.19989999999</v>
      </c>
      <c r="L19" s="377">
        <v>65312.929999999978</v>
      </c>
      <c r="M19" s="690">
        <v>1056483.7002000001</v>
      </c>
      <c r="N19" s="690">
        <v>1029281.3899000001</v>
      </c>
      <c r="O19" s="380">
        <v>27202.310300000012</v>
      </c>
      <c r="P19" s="689">
        <v>0.41649196108641917</v>
      </c>
    </row>
    <row r="20" spans="1:27" ht="15" customHeight="1" x14ac:dyDescent="0.25">
      <c r="A20" s="292"/>
      <c r="B20" s="802" t="s">
        <v>188</v>
      </c>
      <c r="C20" s="880" t="s">
        <v>19</v>
      </c>
      <c r="D20" s="690">
        <v>2089</v>
      </c>
      <c r="E20" s="754">
        <v>1771</v>
      </c>
      <c r="F20" s="375">
        <v>318</v>
      </c>
      <c r="G20" s="690">
        <v>2252</v>
      </c>
      <c r="H20" s="754">
        <v>1909</v>
      </c>
      <c r="I20" s="379">
        <v>343</v>
      </c>
      <c r="J20" s="690">
        <v>12889206.744908955</v>
      </c>
      <c r="K20" s="690">
        <v>4425250.3601999991</v>
      </c>
      <c r="L20" s="377">
        <v>8463956.3847089559</v>
      </c>
      <c r="M20" s="690">
        <v>15630618.491429301</v>
      </c>
      <c r="N20" s="690">
        <v>14539519.969299998</v>
      </c>
      <c r="O20" s="380">
        <v>1091098.5221293028</v>
      </c>
      <c r="P20" s="689">
        <v>0.12891117020646387</v>
      </c>
    </row>
    <row r="21" spans="1:27" ht="15" customHeight="1" x14ac:dyDescent="0.25">
      <c r="A21" s="291"/>
      <c r="B21" s="803" t="s">
        <v>189</v>
      </c>
      <c r="C21" s="880" t="s">
        <v>324</v>
      </c>
      <c r="D21" s="690">
        <v>3732</v>
      </c>
      <c r="E21" s="754">
        <v>2942</v>
      </c>
      <c r="F21" s="375">
        <v>790</v>
      </c>
      <c r="G21" s="690">
        <v>3446</v>
      </c>
      <c r="H21" s="754">
        <v>2679</v>
      </c>
      <c r="I21" s="379">
        <v>767</v>
      </c>
      <c r="J21" s="690">
        <v>8452274.382042991</v>
      </c>
      <c r="K21" s="690">
        <v>5154341.3546000002</v>
      </c>
      <c r="L21" s="377">
        <v>3297933.0274429908</v>
      </c>
      <c r="M21" s="690">
        <v>7060621.3483452341</v>
      </c>
      <c r="N21" s="690">
        <v>4090807.8004000001</v>
      </c>
      <c r="O21" s="380">
        <v>2969813.547945234</v>
      </c>
      <c r="P21" s="689">
        <v>0.90050753706415931</v>
      </c>
    </row>
    <row r="22" spans="1:27" ht="15" customHeight="1" x14ac:dyDescent="0.25">
      <c r="A22" s="291"/>
      <c r="B22" s="803" t="s">
        <v>199</v>
      </c>
      <c r="C22" s="880" t="s">
        <v>325</v>
      </c>
      <c r="D22" s="690">
        <v>40587</v>
      </c>
      <c r="E22" s="754">
        <v>30243</v>
      </c>
      <c r="F22" s="375">
        <v>10344</v>
      </c>
      <c r="G22" s="690">
        <v>40073</v>
      </c>
      <c r="H22" s="754">
        <v>29985</v>
      </c>
      <c r="I22" s="379">
        <v>10088</v>
      </c>
      <c r="J22" s="690">
        <v>116381715.81005582</v>
      </c>
      <c r="K22" s="690">
        <v>65196304.476899996</v>
      </c>
      <c r="L22" s="377">
        <v>51185411.333155826</v>
      </c>
      <c r="M22" s="690">
        <v>119497122.60997757</v>
      </c>
      <c r="N22" s="690">
        <v>63470741.926399991</v>
      </c>
      <c r="O22" s="380">
        <v>56026380.683577582</v>
      </c>
      <c r="P22" s="689">
        <v>1.0945771309507084</v>
      </c>
    </row>
    <row r="23" spans="1:27" ht="15" customHeight="1" x14ac:dyDescent="0.25">
      <c r="A23" s="292"/>
      <c r="B23" s="802" t="s">
        <v>200</v>
      </c>
      <c r="C23" s="880" t="s">
        <v>326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344</v>
      </c>
    </row>
    <row r="24" spans="1:27" s="274" customFormat="1" ht="15" customHeight="1" x14ac:dyDescent="0.25">
      <c r="A24" s="291"/>
      <c r="B24" s="803" t="s">
        <v>201</v>
      </c>
      <c r="C24" s="880" t="s">
        <v>327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344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3" t="s">
        <v>202</v>
      </c>
      <c r="C25" s="880" t="s">
        <v>328</v>
      </c>
      <c r="D25" s="690">
        <v>1034</v>
      </c>
      <c r="E25" s="754">
        <v>766</v>
      </c>
      <c r="F25" s="375">
        <v>268</v>
      </c>
      <c r="G25" s="690">
        <v>732</v>
      </c>
      <c r="H25" s="754">
        <v>523</v>
      </c>
      <c r="I25" s="379">
        <v>209</v>
      </c>
      <c r="J25" s="690">
        <v>2919604.5994000002</v>
      </c>
      <c r="K25" s="690">
        <v>1228651.1399999997</v>
      </c>
      <c r="L25" s="377">
        <v>1690953.4594000005</v>
      </c>
      <c r="M25" s="690">
        <v>2537662.466</v>
      </c>
      <c r="N25" s="690">
        <v>1065110.67</v>
      </c>
      <c r="O25" s="380">
        <v>1472551.7960000001</v>
      </c>
      <c r="P25" s="689">
        <v>0.87084111500177197</v>
      </c>
    </row>
    <row r="26" spans="1:27" s="266" customFormat="1" ht="15" customHeight="1" x14ac:dyDescent="0.25">
      <c r="A26" s="275"/>
      <c r="B26" s="802" t="s">
        <v>203</v>
      </c>
      <c r="C26" s="326" t="s">
        <v>31</v>
      </c>
      <c r="D26" s="690">
        <v>501</v>
      </c>
      <c r="E26" s="754">
        <v>386</v>
      </c>
      <c r="F26" s="375">
        <v>115</v>
      </c>
      <c r="G26" s="690">
        <v>685</v>
      </c>
      <c r="H26" s="754">
        <v>489</v>
      </c>
      <c r="I26" s="379">
        <v>196</v>
      </c>
      <c r="J26" s="690">
        <v>2076057.3093999999</v>
      </c>
      <c r="K26" s="690">
        <v>374529.58999999997</v>
      </c>
      <c r="L26" s="377">
        <v>1701527.7193999998</v>
      </c>
      <c r="M26" s="690">
        <v>2489038.6593999998</v>
      </c>
      <c r="N26" s="690">
        <v>819765.03999999992</v>
      </c>
      <c r="O26" s="380">
        <v>1669273.6193999997</v>
      </c>
      <c r="P26" s="689">
        <v>0.98104403493857062</v>
      </c>
    </row>
    <row r="27" spans="1:27" s="266" customFormat="1" ht="15" customHeight="1" x14ac:dyDescent="0.25">
      <c r="A27" s="275"/>
      <c r="B27" s="802" t="s">
        <v>204</v>
      </c>
      <c r="C27" s="326" t="s">
        <v>116</v>
      </c>
      <c r="D27" s="690">
        <v>26</v>
      </c>
      <c r="E27" s="754">
        <v>18</v>
      </c>
      <c r="F27" s="375">
        <v>8</v>
      </c>
      <c r="G27" s="690">
        <v>40</v>
      </c>
      <c r="H27" s="754">
        <v>34</v>
      </c>
      <c r="I27" s="379">
        <v>6</v>
      </c>
      <c r="J27" s="690">
        <v>74529.75</v>
      </c>
      <c r="K27" s="690">
        <v>13153.71</v>
      </c>
      <c r="L27" s="377">
        <v>61376.04</v>
      </c>
      <c r="M27" s="690">
        <v>185099.42580000003</v>
      </c>
      <c r="N27" s="690">
        <v>157721.92500000002</v>
      </c>
      <c r="O27" s="380">
        <v>27377.500800000009</v>
      </c>
      <c r="P27" s="689">
        <v>0.44606170095040359</v>
      </c>
    </row>
    <row r="28" spans="1:27" s="266" customFormat="1" ht="15" customHeight="1" x14ac:dyDescent="0.25">
      <c r="A28" s="275"/>
      <c r="B28" s="803" t="s">
        <v>205</v>
      </c>
      <c r="C28" s="326" t="s">
        <v>196</v>
      </c>
      <c r="D28" s="690">
        <v>172</v>
      </c>
      <c r="E28" s="754">
        <v>169</v>
      </c>
      <c r="F28" s="375">
        <v>3</v>
      </c>
      <c r="G28" s="690">
        <v>154</v>
      </c>
      <c r="H28" s="754">
        <v>137</v>
      </c>
      <c r="I28" s="379">
        <v>17</v>
      </c>
      <c r="J28" s="690">
        <v>238520.71000000002</v>
      </c>
      <c r="K28" s="690">
        <v>230940.07</v>
      </c>
      <c r="L28" s="377">
        <v>7580.640000000014</v>
      </c>
      <c r="M28" s="690">
        <v>106100.87</v>
      </c>
      <c r="N28" s="690">
        <v>71350.509999999995</v>
      </c>
      <c r="O28" s="380">
        <v>34750.36</v>
      </c>
      <c r="P28" s="689">
        <v>4.5840931636378901</v>
      </c>
    </row>
    <row r="29" spans="1:27" s="266" customFormat="1" ht="15" customHeight="1" x14ac:dyDescent="0.25">
      <c r="A29" s="275"/>
      <c r="B29" s="803" t="s">
        <v>206</v>
      </c>
      <c r="C29" s="326" t="s">
        <v>37</v>
      </c>
      <c r="D29" s="690">
        <v>1</v>
      </c>
      <c r="E29" s="754">
        <v>1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344</v>
      </c>
    </row>
    <row r="30" spans="1:27" s="266" customFormat="1" ht="15" customHeight="1" x14ac:dyDescent="0.25">
      <c r="A30" s="275"/>
      <c r="B30" s="802" t="s">
        <v>207</v>
      </c>
      <c r="C30" s="326" t="s">
        <v>39</v>
      </c>
      <c r="D30" s="690">
        <v>8</v>
      </c>
      <c r="E30" s="754">
        <v>7</v>
      </c>
      <c r="F30" s="375">
        <v>1</v>
      </c>
      <c r="G30" s="690">
        <v>117</v>
      </c>
      <c r="H30" s="754">
        <v>85</v>
      </c>
      <c r="I30" s="379">
        <v>32</v>
      </c>
      <c r="J30" s="690">
        <v>5886.2</v>
      </c>
      <c r="K30" s="690">
        <v>5886.2</v>
      </c>
      <c r="L30" s="377">
        <v>0</v>
      </c>
      <c r="M30" s="690">
        <v>22846.610000000008</v>
      </c>
      <c r="N30" s="690">
        <v>21654.770000000004</v>
      </c>
      <c r="O30" s="380">
        <v>1191.8400000000038</v>
      </c>
      <c r="P30" s="689" t="s">
        <v>344</v>
      </c>
    </row>
    <row r="31" spans="1:27" s="266" customFormat="1" ht="19.149999999999999" customHeight="1" x14ac:dyDescent="0.25">
      <c r="A31" s="275"/>
      <c r="B31" s="1168" t="s">
        <v>193</v>
      </c>
      <c r="C31" s="1168"/>
      <c r="D31" s="384">
        <v>95561</v>
      </c>
      <c r="E31" s="384">
        <v>76841</v>
      </c>
      <c r="F31" s="393">
        <v>18720</v>
      </c>
      <c r="G31" s="374">
        <v>98176</v>
      </c>
      <c r="H31" s="384">
        <v>79972</v>
      </c>
      <c r="I31" s="388">
        <v>18204</v>
      </c>
      <c r="J31" s="377">
        <v>206788847.9674401</v>
      </c>
      <c r="K31" s="377">
        <v>122152922.41559999</v>
      </c>
      <c r="L31" s="386">
        <v>84635925.551840112</v>
      </c>
      <c r="M31" s="377">
        <v>206895250.04798502</v>
      </c>
      <c r="N31" s="377">
        <v>130693637.61499999</v>
      </c>
      <c r="O31" s="389">
        <v>76201612.432985067</v>
      </c>
      <c r="P31" s="688">
        <v>0.90034594572148952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4" t="s">
        <v>103</v>
      </c>
      <c r="C33" s="328" t="s">
        <v>41</v>
      </c>
      <c r="D33" s="754">
        <v>6253</v>
      </c>
      <c r="E33" s="754">
        <v>5966</v>
      </c>
      <c r="F33" s="375">
        <v>287</v>
      </c>
      <c r="G33" s="754">
        <v>7374</v>
      </c>
      <c r="H33" s="754">
        <v>7015</v>
      </c>
      <c r="I33" s="379">
        <v>359</v>
      </c>
      <c r="J33" s="754">
        <v>32838084.216499977</v>
      </c>
      <c r="K33" s="754">
        <v>30418769.439999975</v>
      </c>
      <c r="L33" s="377">
        <v>2419314.7765000015</v>
      </c>
      <c r="M33" s="754">
        <v>42601895.600217611</v>
      </c>
      <c r="N33" s="754">
        <v>38835309.021000028</v>
      </c>
      <c r="O33" s="380">
        <v>3766586.5792175829</v>
      </c>
      <c r="P33" s="689">
        <v>1.5568815665511149</v>
      </c>
    </row>
    <row r="34" spans="1:16" s="266" customFormat="1" ht="15" customHeight="1" x14ac:dyDescent="0.25">
      <c r="A34" s="275"/>
      <c r="B34" s="804" t="s">
        <v>329</v>
      </c>
      <c r="C34" s="328" t="s">
        <v>330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344</v>
      </c>
    </row>
    <row r="35" spans="1:16" s="266" customFormat="1" ht="15" customHeight="1" x14ac:dyDescent="0.25">
      <c r="A35" s="275"/>
      <c r="B35" s="804" t="s">
        <v>101</v>
      </c>
      <c r="C35" s="328" t="s">
        <v>42</v>
      </c>
      <c r="D35" s="754">
        <v>49</v>
      </c>
      <c r="E35" s="754">
        <v>20</v>
      </c>
      <c r="F35" s="375">
        <v>29</v>
      </c>
      <c r="G35" s="754">
        <v>63</v>
      </c>
      <c r="H35" s="754">
        <v>22</v>
      </c>
      <c r="I35" s="379">
        <v>41</v>
      </c>
      <c r="J35" s="754">
        <v>115404.90000000001</v>
      </c>
      <c r="K35" s="754">
        <v>120849.37999999999</v>
      </c>
      <c r="L35" s="377">
        <v>-5444.4799999999814</v>
      </c>
      <c r="M35" s="754">
        <v>82549.200000000012</v>
      </c>
      <c r="N35" s="754">
        <v>171974.77</v>
      </c>
      <c r="O35" s="380">
        <v>-89425.569999999978</v>
      </c>
      <c r="P35" s="689">
        <v>16.424997428588274</v>
      </c>
    </row>
    <row r="36" spans="1:16" s="266" customFormat="1" ht="15" customHeight="1" x14ac:dyDescent="0.25">
      <c r="A36" s="275"/>
      <c r="B36" s="804" t="s">
        <v>102</v>
      </c>
      <c r="C36" s="329" t="s">
        <v>83</v>
      </c>
      <c r="D36" s="754">
        <v>2377</v>
      </c>
      <c r="E36" s="754">
        <v>1900</v>
      </c>
      <c r="F36" s="375">
        <v>477</v>
      </c>
      <c r="G36" s="754">
        <v>2441</v>
      </c>
      <c r="H36" s="754">
        <v>1886</v>
      </c>
      <c r="I36" s="379">
        <v>555</v>
      </c>
      <c r="J36" s="754">
        <v>2528105.491367721</v>
      </c>
      <c r="K36" s="754">
        <v>1464824.46</v>
      </c>
      <c r="L36" s="377">
        <v>1063281.031367721</v>
      </c>
      <c r="M36" s="754">
        <v>2289131.5900400006</v>
      </c>
      <c r="N36" s="754">
        <v>1401230.8300000003</v>
      </c>
      <c r="O36" s="380">
        <v>887900.76004000031</v>
      </c>
      <c r="P36" s="689">
        <v>0.83505746255801694</v>
      </c>
    </row>
    <row r="37" spans="1:16" s="266" customFormat="1" ht="15" customHeight="1" x14ac:dyDescent="0.25">
      <c r="A37" s="275"/>
      <c r="B37" s="804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344</v>
      </c>
    </row>
    <row r="38" spans="1:16" s="266" customFormat="1" ht="19.149999999999999" customHeight="1" x14ac:dyDescent="0.25">
      <c r="A38" s="275"/>
      <c r="B38" s="1168" t="s">
        <v>192</v>
      </c>
      <c r="C38" s="1168"/>
      <c r="D38" s="374">
        <v>8679</v>
      </c>
      <c r="E38" s="374">
        <v>7886</v>
      </c>
      <c r="F38" s="393">
        <v>793</v>
      </c>
      <c r="G38" s="374">
        <v>9878</v>
      </c>
      <c r="H38" s="374">
        <v>8923</v>
      </c>
      <c r="I38" s="394">
        <v>955</v>
      </c>
      <c r="J38" s="568">
        <v>35481594.607867695</v>
      </c>
      <c r="K38" s="568">
        <v>32004443.279999975</v>
      </c>
      <c r="L38" s="386">
        <v>3477151.3278677226</v>
      </c>
      <c r="M38" s="568">
        <v>44973576.390257612</v>
      </c>
      <c r="N38" s="568">
        <v>40408514.621000029</v>
      </c>
      <c r="O38" s="389">
        <v>4565061.7692575837</v>
      </c>
      <c r="P38" s="688">
        <v>1.3128740566079979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912" t="s">
        <v>198</v>
      </c>
      <c r="C40" s="912"/>
      <c r="D40" s="384">
        <v>104240</v>
      </c>
      <c r="E40" s="384">
        <v>84727</v>
      </c>
      <c r="F40" s="393">
        <v>19513</v>
      </c>
      <c r="G40" s="384">
        <v>108054</v>
      </c>
      <c r="H40" s="384">
        <v>88895</v>
      </c>
      <c r="I40" s="388">
        <v>19159</v>
      </c>
      <c r="J40" s="377">
        <v>242270442.57530779</v>
      </c>
      <c r="K40" s="377">
        <v>154157365.69559997</v>
      </c>
      <c r="L40" s="386">
        <v>88113076.879707828</v>
      </c>
      <c r="M40" s="377">
        <v>251868826.43824261</v>
      </c>
      <c r="N40" s="377">
        <v>171102152.23600003</v>
      </c>
      <c r="O40" s="389">
        <v>80766674.202242658</v>
      </c>
      <c r="P40" s="688">
        <v>0.91662528494499751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913"/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3"/>
      <c r="P42" s="913"/>
    </row>
    <row r="43" spans="1:16" s="266" customFormat="1" ht="16.899999999999999" customHeight="1" x14ac:dyDescent="0.25">
      <c r="A43" s="275"/>
      <c r="B43" s="1079" t="s">
        <v>194</v>
      </c>
      <c r="C43" s="920" t="s">
        <v>191</v>
      </c>
      <c r="D43" s="923" t="s">
        <v>52</v>
      </c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8"/>
    </row>
    <row r="44" spans="1:16" s="266" customFormat="1" ht="15.6" customHeight="1" x14ac:dyDescent="0.25">
      <c r="A44" s="275"/>
      <c r="B44" s="1080"/>
      <c r="C44" s="921"/>
      <c r="D44" s="934" t="s">
        <v>197</v>
      </c>
      <c r="E44" s="1167"/>
      <c r="F44" s="1167"/>
      <c r="G44" s="1167"/>
      <c r="H44" s="1167"/>
      <c r="I44" s="935"/>
      <c r="J44" s="934" t="s">
        <v>3</v>
      </c>
      <c r="K44" s="1167"/>
      <c r="L44" s="1167"/>
      <c r="M44" s="1167"/>
      <c r="N44" s="1167"/>
      <c r="O44" s="935"/>
      <c r="P44" s="986" t="s">
        <v>341</v>
      </c>
    </row>
    <row r="45" spans="1:16" s="266" customFormat="1" ht="19.149999999999999" customHeight="1" x14ac:dyDescent="0.25">
      <c r="A45" s="275"/>
      <c r="B45" s="1080"/>
      <c r="C45" s="921"/>
      <c r="D45" s="934" t="s">
        <v>342</v>
      </c>
      <c r="E45" s="1167"/>
      <c r="F45" s="935"/>
      <c r="G45" s="934" t="s">
        <v>343</v>
      </c>
      <c r="H45" s="1167"/>
      <c r="I45" s="935"/>
      <c r="J45" s="934" t="s">
        <v>342</v>
      </c>
      <c r="K45" s="1167"/>
      <c r="L45" s="935"/>
      <c r="M45" s="934" t="s">
        <v>343</v>
      </c>
      <c r="N45" s="1167"/>
      <c r="O45" s="935"/>
      <c r="P45" s="929"/>
    </row>
    <row r="46" spans="1:16" s="266" customFormat="1" ht="19.149999999999999" customHeight="1" x14ac:dyDescent="0.25">
      <c r="A46" s="275"/>
      <c r="B46" s="1081"/>
      <c r="C46" s="922"/>
      <c r="D46" s="565" t="s">
        <v>292</v>
      </c>
      <c r="E46" s="565" t="s">
        <v>124</v>
      </c>
      <c r="F46" s="353" t="s">
        <v>222</v>
      </c>
      <c r="G46" s="565" t="s">
        <v>292</v>
      </c>
      <c r="H46" s="565" t="s">
        <v>124</v>
      </c>
      <c r="I46" s="353" t="s">
        <v>222</v>
      </c>
      <c r="J46" s="353" t="s">
        <v>292</v>
      </c>
      <c r="K46" s="565" t="s">
        <v>221</v>
      </c>
      <c r="L46" s="353" t="s">
        <v>223</v>
      </c>
      <c r="M46" s="353" t="s">
        <v>292</v>
      </c>
      <c r="N46" s="565" t="s">
        <v>221</v>
      </c>
      <c r="O46" s="353" t="s">
        <v>223</v>
      </c>
      <c r="P46" s="930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2" t="s">
        <v>181</v>
      </c>
      <c r="C48" s="879" t="s">
        <v>323</v>
      </c>
      <c r="D48" s="754">
        <v>1638</v>
      </c>
      <c r="E48" s="754">
        <v>1480</v>
      </c>
      <c r="F48" s="375">
        <v>158</v>
      </c>
      <c r="G48" s="754">
        <v>2012</v>
      </c>
      <c r="H48" s="754">
        <v>1784</v>
      </c>
      <c r="I48" s="379">
        <v>228</v>
      </c>
      <c r="J48" s="754">
        <v>1292849.7201058408</v>
      </c>
      <c r="K48" s="754">
        <v>937405.22010000015</v>
      </c>
      <c r="L48" s="407">
        <v>355444.50000584067</v>
      </c>
      <c r="M48" s="754">
        <v>1644949.6994058769</v>
      </c>
      <c r="N48" s="754">
        <v>1229653.5895000002</v>
      </c>
      <c r="O48" s="567">
        <v>415296.10990587668</v>
      </c>
      <c r="P48" s="689">
        <v>1.1683852469205531</v>
      </c>
    </row>
    <row r="49" spans="1:16" s="266" customFormat="1" ht="16.149999999999999" customHeight="1" x14ac:dyDescent="0.25">
      <c r="A49" s="275"/>
      <c r="B49" s="802" t="s">
        <v>182</v>
      </c>
      <c r="C49" s="880" t="s">
        <v>7</v>
      </c>
      <c r="D49" s="690">
        <v>420</v>
      </c>
      <c r="E49" s="754">
        <v>416</v>
      </c>
      <c r="F49" s="375">
        <v>4</v>
      </c>
      <c r="G49" s="690">
        <v>496</v>
      </c>
      <c r="H49" s="754">
        <v>484</v>
      </c>
      <c r="I49" s="379">
        <v>12</v>
      </c>
      <c r="J49" s="690">
        <v>180205.35375522252</v>
      </c>
      <c r="K49" s="690">
        <v>146358.05939999997</v>
      </c>
      <c r="L49" s="407">
        <v>33847.294355222548</v>
      </c>
      <c r="M49" s="690">
        <v>97504.689980209747</v>
      </c>
      <c r="N49" s="690">
        <v>85733.078600000008</v>
      </c>
      <c r="O49" s="567">
        <v>11771.611380209739</v>
      </c>
      <c r="P49" s="689">
        <v>0.34778588966870877</v>
      </c>
    </row>
    <row r="50" spans="1:16" s="266" customFormat="1" ht="16.149999999999999" customHeight="1" x14ac:dyDescent="0.25">
      <c r="A50" s="275"/>
      <c r="B50" s="803" t="s">
        <v>183</v>
      </c>
      <c r="C50" s="880" t="s">
        <v>9</v>
      </c>
      <c r="D50" s="690">
        <v>1842</v>
      </c>
      <c r="E50" s="754">
        <v>1415</v>
      </c>
      <c r="F50" s="375">
        <v>427</v>
      </c>
      <c r="G50" s="690">
        <v>2156</v>
      </c>
      <c r="H50" s="754">
        <v>1629</v>
      </c>
      <c r="I50" s="379">
        <v>527</v>
      </c>
      <c r="J50" s="690">
        <v>3465363.6905424353</v>
      </c>
      <c r="K50" s="690">
        <v>2567519.7892000005</v>
      </c>
      <c r="L50" s="407">
        <v>897843.90134243481</v>
      </c>
      <c r="M50" s="690">
        <v>4017784.0590213975</v>
      </c>
      <c r="N50" s="690">
        <v>2911878.0412000003</v>
      </c>
      <c r="O50" s="567">
        <v>1105906.0178213972</v>
      </c>
      <c r="P50" s="689">
        <v>1.2317352895841613</v>
      </c>
    </row>
    <row r="51" spans="1:16" s="266" customFormat="1" ht="16.149999999999999" customHeight="1" x14ac:dyDescent="0.25">
      <c r="A51" s="275"/>
      <c r="B51" s="803" t="s">
        <v>184</v>
      </c>
      <c r="C51" s="880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344</v>
      </c>
    </row>
    <row r="52" spans="1:16" s="266" customFormat="1" ht="16.149999999999999" customHeight="1" x14ac:dyDescent="0.25">
      <c r="A52" s="275"/>
      <c r="B52" s="802" t="s">
        <v>185</v>
      </c>
      <c r="C52" s="880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344</v>
      </c>
    </row>
    <row r="53" spans="1:16" s="266" customFormat="1" ht="16.149999999999999" customHeight="1" x14ac:dyDescent="0.25">
      <c r="A53" s="275"/>
      <c r="B53" s="803" t="s">
        <v>186</v>
      </c>
      <c r="C53" s="880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344</v>
      </c>
    </row>
    <row r="54" spans="1:16" s="266" customFormat="1" ht="16.149999999999999" customHeight="1" x14ac:dyDescent="0.25">
      <c r="A54" s="275"/>
      <c r="B54" s="803" t="s">
        <v>187</v>
      </c>
      <c r="C54" s="880" t="s">
        <v>17</v>
      </c>
      <c r="D54" s="690">
        <v>28</v>
      </c>
      <c r="E54" s="754">
        <v>28</v>
      </c>
      <c r="F54" s="375">
        <v>0</v>
      </c>
      <c r="G54" s="690">
        <v>14</v>
      </c>
      <c r="H54" s="754">
        <v>14</v>
      </c>
      <c r="I54" s="379">
        <v>0</v>
      </c>
      <c r="J54" s="690">
        <v>6768.2</v>
      </c>
      <c r="K54" s="690">
        <v>6412.08</v>
      </c>
      <c r="L54" s="407">
        <v>356.11999999999989</v>
      </c>
      <c r="M54" s="690">
        <v>87588.14</v>
      </c>
      <c r="N54" s="690">
        <v>87041.64</v>
      </c>
      <c r="O54" s="567">
        <v>546.5</v>
      </c>
      <c r="P54" s="689">
        <v>1.5345950803100084</v>
      </c>
    </row>
    <row r="55" spans="1:16" s="266" customFormat="1" ht="16.149999999999999" customHeight="1" x14ac:dyDescent="0.25">
      <c r="A55" s="275"/>
      <c r="B55" s="802" t="s">
        <v>188</v>
      </c>
      <c r="C55" s="880" t="s">
        <v>19</v>
      </c>
      <c r="D55" s="690">
        <v>153</v>
      </c>
      <c r="E55" s="754">
        <v>136</v>
      </c>
      <c r="F55" s="375">
        <v>17</v>
      </c>
      <c r="G55" s="690">
        <v>188</v>
      </c>
      <c r="H55" s="754">
        <v>170</v>
      </c>
      <c r="I55" s="379">
        <v>18</v>
      </c>
      <c r="J55" s="690">
        <v>395700.84014416276</v>
      </c>
      <c r="K55" s="690">
        <v>334789.73</v>
      </c>
      <c r="L55" s="407">
        <v>60911.110144162783</v>
      </c>
      <c r="M55" s="690">
        <v>296092.95977346657</v>
      </c>
      <c r="N55" s="690">
        <v>224652.8897</v>
      </c>
      <c r="O55" s="567">
        <v>71440.070073466573</v>
      </c>
      <c r="P55" s="689">
        <v>1.1728577907114832</v>
      </c>
    </row>
    <row r="56" spans="1:16" s="266" customFormat="1" ht="16.149999999999999" customHeight="1" x14ac:dyDescent="0.25">
      <c r="A56" s="275"/>
      <c r="B56" s="803" t="s">
        <v>189</v>
      </c>
      <c r="C56" s="880" t="s">
        <v>324</v>
      </c>
      <c r="D56" s="690">
        <v>145</v>
      </c>
      <c r="E56" s="754">
        <v>127</v>
      </c>
      <c r="F56" s="375">
        <v>18</v>
      </c>
      <c r="G56" s="690">
        <v>138</v>
      </c>
      <c r="H56" s="754">
        <v>115</v>
      </c>
      <c r="I56" s="379">
        <v>23</v>
      </c>
      <c r="J56" s="690">
        <v>355429.60092519649</v>
      </c>
      <c r="K56" s="690">
        <v>186135.95</v>
      </c>
      <c r="L56" s="407">
        <v>169293.65092519647</v>
      </c>
      <c r="M56" s="690">
        <v>255511.59992119644</v>
      </c>
      <c r="N56" s="690">
        <v>202359.59030000001</v>
      </c>
      <c r="O56" s="567">
        <v>53152.009621196426</v>
      </c>
      <c r="P56" s="689">
        <v>0.31396339632773351</v>
      </c>
    </row>
    <row r="57" spans="1:16" s="266" customFormat="1" ht="16.149999999999999" customHeight="1" x14ac:dyDescent="0.25">
      <c r="A57" s="275"/>
      <c r="B57" s="803" t="s">
        <v>199</v>
      </c>
      <c r="C57" s="880" t="s">
        <v>325</v>
      </c>
      <c r="D57" s="690">
        <v>2457</v>
      </c>
      <c r="E57" s="754">
        <v>1981</v>
      </c>
      <c r="F57" s="375">
        <v>476</v>
      </c>
      <c r="G57" s="690">
        <v>2435</v>
      </c>
      <c r="H57" s="754">
        <v>1717</v>
      </c>
      <c r="I57" s="379">
        <v>718</v>
      </c>
      <c r="J57" s="690">
        <v>6002173.891275567</v>
      </c>
      <c r="K57" s="690">
        <v>4201644.3454</v>
      </c>
      <c r="L57" s="407">
        <v>1800529.545875567</v>
      </c>
      <c r="M57" s="690">
        <v>6646229.8705412233</v>
      </c>
      <c r="N57" s="690">
        <v>3985420.0842999998</v>
      </c>
      <c r="O57" s="567">
        <v>2660809.7862412236</v>
      </c>
      <c r="P57" s="689">
        <v>1.4777929039466646</v>
      </c>
    </row>
    <row r="58" spans="1:16" s="266" customFormat="1" ht="16.149999999999999" customHeight="1" x14ac:dyDescent="0.25">
      <c r="A58" s="275"/>
      <c r="B58" s="802" t="s">
        <v>200</v>
      </c>
      <c r="C58" s="880" t="s">
        <v>326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344</v>
      </c>
    </row>
    <row r="59" spans="1:16" s="266" customFormat="1" ht="16.149999999999999" customHeight="1" x14ac:dyDescent="0.25">
      <c r="A59" s="275"/>
      <c r="B59" s="803" t="s">
        <v>201</v>
      </c>
      <c r="C59" s="880" t="s">
        <v>327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344</v>
      </c>
    </row>
    <row r="60" spans="1:16" s="266" customFormat="1" ht="16.149999999999999" customHeight="1" x14ac:dyDescent="0.25">
      <c r="A60" s="275"/>
      <c r="B60" s="803" t="s">
        <v>202</v>
      </c>
      <c r="C60" s="880" t="s">
        <v>328</v>
      </c>
      <c r="D60" s="690">
        <v>8</v>
      </c>
      <c r="E60" s="754">
        <v>4</v>
      </c>
      <c r="F60" s="375">
        <v>4</v>
      </c>
      <c r="G60" s="690">
        <v>10</v>
      </c>
      <c r="H60" s="754">
        <v>6</v>
      </c>
      <c r="I60" s="379">
        <v>4</v>
      </c>
      <c r="J60" s="690">
        <v>37376.449999999997</v>
      </c>
      <c r="K60" s="690">
        <v>678.3</v>
      </c>
      <c r="L60" s="407">
        <v>36698.149999999994</v>
      </c>
      <c r="M60" s="690">
        <v>44800.999951839432</v>
      </c>
      <c r="N60" s="690">
        <v>12575.73</v>
      </c>
      <c r="O60" s="567">
        <v>32225.269951839433</v>
      </c>
      <c r="P60" s="689">
        <v>0.87811701548550647</v>
      </c>
    </row>
    <row r="61" spans="1:16" s="266" customFormat="1" ht="16.149999999999999" customHeight="1" x14ac:dyDescent="0.25">
      <c r="A61" s="275"/>
      <c r="B61" s="802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344</v>
      </c>
    </row>
    <row r="62" spans="1:16" s="266" customFormat="1" ht="16.149999999999999" customHeight="1" x14ac:dyDescent="0.25">
      <c r="A62" s="275"/>
      <c r="B62" s="802" t="s">
        <v>204</v>
      </c>
      <c r="C62" s="326" t="s">
        <v>116</v>
      </c>
      <c r="D62" s="690">
        <v>14</v>
      </c>
      <c r="E62" s="754">
        <v>9</v>
      </c>
      <c r="F62" s="375">
        <v>5</v>
      </c>
      <c r="G62" s="690">
        <v>12</v>
      </c>
      <c r="H62" s="754">
        <v>11</v>
      </c>
      <c r="I62" s="379">
        <v>1</v>
      </c>
      <c r="J62" s="690">
        <v>15912</v>
      </c>
      <c r="K62" s="690">
        <v>11212.04</v>
      </c>
      <c r="L62" s="407">
        <v>4699.9599999999991</v>
      </c>
      <c r="M62" s="690">
        <v>14667</v>
      </c>
      <c r="N62" s="690">
        <v>14667.45</v>
      </c>
      <c r="O62" s="567">
        <v>-0.4500000000007276</v>
      </c>
      <c r="P62" s="689">
        <v>-9.5745495706501263E-5</v>
      </c>
    </row>
    <row r="63" spans="1:16" s="266" customFormat="1" ht="16.149999999999999" customHeight="1" x14ac:dyDescent="0.25">
      <c r="A63" s="275"/>
      <c r="B63" s="803" t="s">
        <v>205</v>
      </c>
      <c r="C63" s="326" t="s">
        <v>196</v>
      </c>
      <c r="D63" s="690">
        <v>1</v>
      </c>
      <c r="E63" s="754">
        <v>1</v>
      </c>
      <c r="F63" s="375">
        <v>0</v>
      </c>
      <c r="G63" s="690">
        <v>5</v>
      </c>
      <c r="H63" s="754">
        <v>5</v>
      </c>
      <c r="I63" s="379">
        <v>0</v>
      </c>
      <c r="J63" s="690">
        <v>579</v>
      </c>
      <c r="K63" s="690">
        <v>579.45000000000005</v>
      </c>
      <c r="L63" s="407">
        <v>-0.45000000000004547</v>
      </c>
      <c r="M63" s="690">
        <v>1042</v>
      </c>
      <c r="N63" s="690">
        <v>1041.73</v>
      </c>
      <c r="O63" s="567">
        <v>0.26999999999998181</v>
      </c>
      <c r="P63" s="689">
        <v>-0.59999999999989895</v>
      </c>
    </row>
    <row r="64" spans="1:16" s="266" customFormat="1" ht="16.149999999999999" customHeight="1" x14ac:dyDescent="0.25">
      <c r="A64" s="275"/>
      <c r="B64" s="803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344</v>
      </c>
    </row>
    <row r="65" spans="1:16" s="266" customFormat="1" ht="16.149999999999999" customHeight="1" x14ac:dyDescent="0.25">
      <c r="A65" s="275"/>
      <c r="B65" s="802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18</v>
      </c>
      <c r="H65" s="754">
        <v>18</v>
      </c>
      <c r="I65" s="379">
        <v>0</v>
      </c>
      <c r="J65" s="690">
        <v>0</v>
      </c>
      <c r="K65" s="690">
        <v>0</v>
      </c>
      <c r="L65" s="407">
        <v>0</v>
      </c>
      <c r="M65" s="690">
        <v>6286.1399999999994</v>
      </c>
      <c r="N65" s="690">
        <v>6286.1399999999994</v>
      </c>
      <c r="O65" s="567">
        <v>0</v>
      </c>
      <c r="P65" s="689" t="s">
        <v>344</v>
      </c>
    </row>
    <row r="66" spans="1:16" s="266" customFormat="1" ht="19.149999999999999" customHeight="1" x14ac:dyDescent="0.25">
      <c r="A66" s="275"/>
      <c r="B66" s="1168" t="s">
        <v>193</v>
      </c>
      <c r="C66" s="1168"/>
      <c r="D66" s="384">
        <v>6706</v>
      </c>
      <c r="E66" s="384">
        <v>5597</v>
      </c>
      <c r="F66" s="385">
        <v>1109</v>
      </c>
      <c r="G66" s="384">
        <v>7484</v>
      </c>
      <c r="H66" s="384">
        <v>5953</v>
      </c>
      <c r="I66" s="388">
        <v>1531</v>
      </c>
      <c r="J66" s="377">
        <v>11752358.746748425</v>
      </c>
      <c r="K66" s="407">
        <v>8392734.9640999995</v>
      </c>
      <c r="L66" s="408">
        <v>3359623.7826484242</v>
      </c>
      <c r="M66" s="407">
        <v>13112457.158595212</v>
      </c>
      <c r="N66" s="407">
        <v>8761309.9636000004</v>
      </c>
      <c r="O66" s="454">
        <v>4351147.1949952086</v>
      </c>
      <c r="P66" s="688">
        <v>1.2951292991399046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4" t="s">
        <v>103</v>
      </c>
      <c r="C68" s="328" t="s">
        <v>41</v>
      </c>
      <c r="D68" s="754">
        <v>474</v>
      </c>
      <c r="E68" s="754">
        <v>451</v>
      </c>
      <c r="F68" s="375">
        <v>23</v>
      </c>
      <c r="G68" s="754">
        <v>448</v>
      </c>
      <c r="H68" s="754">
        <v>426</v>
      </c>
      <c r="I68" s="379">
        <v>22</v>
      </c>
      <c r="J68" s="754">
        <v>2385900.1025899998</v>
      </c>
      <c r="K68" s="754">
        <v>1906820.4400000002</v>
      </c>
      <c r="L68" s="377">
        <v>479079.66258999961</v>
      </c>
      <c r="M68" s="754">
        <v>2377733.2649000012</v>
      </c>
      <c r="N68" s="754">
        <v>1734005.7400000012</v>
      </c>
      <c r="O68" s="380">
        <v>643727.52490000008</v>
      </c>
      <c r="P68" s="689">
        <v>1.3436753324486401</v>
      </c>
    </row>
    <row r="69" spans="1:16" s="266" customFormat="1" ht="16.149999999999999" customHeight="1" x14ac:dyDescent="0.25">
      <c r="A69" s="275"/>
      <c r="B69" s="804" t="s">
        <v>329</v>
      </c>
      <c r="C69" s="328" t="s">
        <v>330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344</v>
      </c>
    </row>
    <row r="70" spans="1:16" s="266" customFormat="1" ht="16.149999999999999" customHeight="1" x14ac:dyDescent="0.25">
      <c r="A70" s="275"/>
      <c r="B70" s="804" t="s">
        <v>101</v>
      </c>
      <c r="C70" s="328" t="s">
        <v>42</v>
      </c>
      <c r="D70" s="754">
        <v>3</v>
      </c>
      <c r="E70" s="754">
        <v>2</v>
      </c>
      <c r="F70" s="375">
        <v>1</v>
      </c>
      <c r="G70" s="754">
        <v>3</v>
      </c>
      <c r="H70" s="754">
        <v>2</v>
      </c>
      <c r="I70" s="379">
        <v>1</v>
      </c>
      <c r="J70" s="754">
        <v>12002.759999999998</v>
      </c>
      <c r="K70" s="754">
        <v>12002.759999999998</v>
      </c>
      <c r="L70" s="377">
        <v>0</v>
      </c>
      <c r="M70" s="754">
        <v>15464.159999999998</v>
      </c>
      <c r="N70" s="754">
        <v>15464.159999999998</v>
      </c>
      <c r="O70" s="380">
        <v>0</v>
      </c>
      <c r="P70" s="689" t="s">
        <v>344</v>
      </c>
    </row>
    <row r="71" spans="1:16" s="266" customFormat="1" ht="16.149999999999999" customHeight="1" x14ac:dyDescent="0.25">
      <c r="A71" s="275"/>
      <c r="B71" s="804" t="s">
        <v>102</v>
      </c>
      <c r="C71" s="329" t="s">
        <v>83</v>
      </c>
      <c r="D71" s="754">
        <v>432</v>
      </c>
      <c r="E71" s="754">
        <v>356</v>
      </c>
      <c r="F71" s="375">
        <v>76</v>
      </c>
      <c r="G71" s="754">
        <v>484</v>
      </c>
      <c r="H71" s="754">
        <v>395</v>
      </c>
      <c r="I71" s="379">
        <v>89</v>
      </c>
      <c r="J71" s="754">
        <v>547243.13741999958</v>
      </c>
      <c r="K71" s="754">
        <v>388539.33000000013</v>
      </c>
      <c r="L71" s="377">
        <v>158703.80741999944</v>
      </c>
      <c r="M71" s="754">
        <v>572595.40795000002</v>
      </c>
      <c r="N71" s="754">
        <v>408666.44999999995</v>
      </c>
      <c r="O71" s="380">
        <v>163928.95795000007</v>
      </c>
      <c r="P71" s="689">
        <v>1.0329239141451256</v>
      </c>
    </row>
    <row r="72" spans="1:16" s="266" customFormat="1" ht="16.149999999999999" customHeight="1" x14ac:dyDescent="0.25">
      <c r="A72" s="275"/>
      <c r="B72" s="804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344</v>
      </c>
    </row>
    <row r="73" spans="1:16" s="266" customFormat="1" ht="19.5" customHeight="1" x14ac:dyDescent="0.25">
      <c r="A73" s="275"/>
      <c r="B73" s="1168" t="s">
        <v>192</v>
      </c>
      <c r="C73" s="1168"/>
      <c r="D73" s="374">
        <v>909</v>
      </c>
      <c r="E73" s="374">
        <v>809</v>
      </c>
      <c r="F73" s="393">
        <v>100</v>
      </c>
      <c r="G73" s="374">
        <v>935</v>
      </c>
      <c r="H73" s="374">
        <v>823</v>
      </c>
      <c r="I73" s="394">
        <v>112</v>
      </c>
      <c r="J73" s="568">
        <v>2945146.0000099991</v>
      </c>
      <c r="K73" s="568">
        <v>2307362.5300000003</v>
      </c>
      <c r="L73" s="386">
        <v>637783.47000999912</v>
      </c>
      <c r="M73" s="568">
        <v>2965792.8328500013</v>
      </c>
      <c r="N73" s="568">
        <v>2158136.350000001</v>
      </c>
      <c r="O73" s="389">
        <v>807656.48285000015</v>
      </c>
      <c r="P73" s="688">
        <v>1.2663490366680996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912" t="s">
        <v>198</v>
      </c>
      <c r="C75" s="912"/>
      <c r="D75" s="384">
        <v>7615</v>
      </c>
      <c r="E75" s="384">
        <v>6406</v>
      </c>
      <c r="F75" s="455">
        <v>1209</v>
      </c>
      <c r="G75" s="384">
        <v>8419</v>
      </c>
      <c r="H75" s="384">
        <v>6776</v>
      </c>
      <c r="I75" s="388">
        <v>1643</v>
      </c>
      <c r="J75" s="377">
        <v>14697504.746758424</v>
      </c>
      <c r="K75" s="377">
        <v>10700097.494100001</v>
      </c>
      <c r="L75" s="386">
        <v>3997407.252658423</v>
      </c>
      <c r="M75" s="377">
        <v>16078249.991445214</v>
      </c>
      <c r="N75" s="377">
        <v>10919446.313600002</v>
      </c>
      <c r="O75" s="389">
        <v>5158803.6778452089</v>
      </c>
      <c r="P75" s="688">
        <v>1.2905374288332554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076" t="s">
        <v>296</v>
      </c>
      <c r="C81" s="1076"/>
      <c r="D81" s="1076"/>
      <c r="E81" s="1076"/>
      <c r="F81" s="1076"/>
      <c r="G81" s="1076"/>
      <c r="H81" s="1076"/>
      <c r="I81" s="1076"/>
      <c r="J81" s="1076"/>
      <c r="K81" s="1076"/>
      <c r="L81" s="1076"/>
      <c r="M81" s="1076"/>
      <c r="N81" s="1076"/>
      <c r="O81" s="1076"/>
      <c r="P81" s="1076"/>
    </row>
    <row r="82" spans="1:19" s="266" customFormat="1" ht="16.149999999999999" customHeight="1" x14ac:dyDescent="0.25">
      <c r="A82" s="275"/>
      <c r="B82" s="1079" t="s">
        <v>194</v>
      </c>
      <c r="C82" s="920" t="s">
        <v>191</v>
      </c>
      <c r="D82" s="1175" t="s">
        <v>81</v>
      </c>
      <c r="E82" s="1176"/>
      <c r="F82" s="1176"/>
      <c r="G82" s="1176"/>
      <c r="H82" s="1176"/>
      <c r="I82" s="1176"/>
      <c r="J82" s="1176"/>
      <c r="K82" s="1176"/>
      <c r="L82" s="1176"/>
      <c r="M82" s="1176"/>
      <c r="N82" s="1176"/>
      <c r="O82" s="1176"/>
      <c r="P82" s="1177"/>
      <c r="Q82" s="799"/>
      <c r="R82" s="465"/>
      <c r="S82" s="466"/>
    </row>
    <row r="83" spans="1:19" s="266" customFormat="1" ht="15" customHeight="1" x14ac:dyDescent="0.25">
      <c r="A83" s="275"/>
      <c r="B83" s="1080"/>
      <c r="C83" s="921"/>
      <c r="D83" s="934" t="s">
        <v>197</v>
      </c>
      <c r="E83" s="1167"/>
      <c r="F83" s="1167"/>
      <c r="G83" s="1167"/>
      <c r="H83" s="1167"/>
      <c r="I83" s="935"/>
      <c r="J83" s="934" t="s">
        <v>3</v>
      </c>
      <c r="K83" s="1167"/>
      <c r="L83" s="1167"/>
      <c r="M83" s="1167"/>
      <c r="N83" s="1167"/>
      <c r="O83" s="935"/>
      <c r="P83" s="929" t="s">
        <v>341</v>
      </c>
    </row>
    <row r="84" spans="1:19" s="266" customFormat="1" ht="19.149999999999999" customHeight="1" x14ac:dyDescent="0.25">
      <c r="A84" s="275"/>
      <c r="B84" s="1080"/>
      <c r="C84" s="921"/>
      <c r="D84" s="934" t="s">
        <v>342</v>
      </c>
      <c r="E84" s="1167"/>
      <c r="F84" s="935"/>
      <c r="G84" s="934" t="s">
        <v>343</v>
      </c>
      <c r="H84" s="1167"/>
      <c r="I84" s="935"/>
      <c r="J84" s="934" t="s">
        <v>342</v>
      </c>
      <c r="K84" s="1167"/>
      <c r="L84" s="935"/>
      <c r="M84" s="934" t="s">
        <v>343</v>
      </c>
      <c r="N84" s="1167"/>
      <c r="O84" s="935"/>
      <c r="P84" s="929"/>
    </row>
    <row r="85" spans="1:19" s="266" customFormat="1" ht="19.149999999999999" customHeight="1" x14ac:dyDescent="0.25">
      <c r="A85" s="275"/>
      <c r="B85" s="1081"/>
      <c r="C85" s="922"/>
      <c r="D85" s="565" t="s">
        <v>292</v>
      </c>
      <c r="E85" s="565" t="s">
        <v>124</v>
      </c>
      <c r="F85" s="353" t="s">
        <v>222</v>
      </c>
      <c r="G85" s="565" t="s">
        <v>292</v>
      </c>
      <c r="H85" s="565" t="s">
        <v>124</v>
      </c>
      <c r="I85" s="353" t="s">
        <v>222</v>
      </c>
      <c r="J85" s="353" t="s">
        <v>292</v>
      </c>
      <c r="K85" s="565" t="s">
        <v>221</v>
      </c>
      <c r="L85" s="353" t="s">
        <v>223</v>
      </c>
      <c r="M85" s="353" t="s">
        <v>292</v>
      </c>
      <c r="N85" s="565" t="s">
        <v>221</v>
      </c>
      <c r="O85" s="353" t="s">
        <v>223</v>
      </c>
      <c r="P85" s="930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2" t="s">
        <v>181</v>
      </c>
      <c r="C87" s="879" t="s">
        <v>323</v>
      </c>
      <c r="D87" s="744">
        <v>277</v>
      </c>
      <c r="E87" s="374">
        <v>210</v>
      </c>
      <c r="F87" s="375">
        <v>67</v>
      </c>
      <c r="G87" s="744">
        <v>362</v>
      </c>
      <c r="H87" s="374">
        <v>284</v>
      </c>
      <c r="I87" s="379">
        <v>78</v>
      </c>
      <c r="J87" s="744">
        <v>393503.85</v>
      </c>
      <c r="K87" s="744">
        <v>253467.96999999997</v>
      </c>
      <c r="L87" s="407">
        <v>140035.88</v>
      </c>
      <c r="M87" s="744">
        <v>561079.21</v>
      </c>
      <c r="N87" s="744">
        <v>272889.89</v>
      </c>
      <c r="O87" s="567">
        <v>288189.31999999995</v>
      </c>
      <c r="P87" s="689">
        <v>2.057967715131293</v>
      </c>
    </row>
    <row r="88" spans="1:19" s="266" customFormat="1" ht="16.899999999999999" customHeight="1" x14ac:dyDescent="0.25">
      <c r="A88" s="275"/>
      <c r="B88" s="802" t="s">
        <v>182</v>
      </c>
      <c r="C88" s="880" t="s">
        <v>7</v>
      </c>
      <c r="D88" s="744">
        <v>115</v>
      </c>
      <c r="E88" s="374">
        <v>78</v>
      </c>
      <c r="F88" s="375">
        <v>37</v>
      </c>
      <c r="G88" s="744">
        <v>145</v>
      </c>
      <c r="H88" s="374">
        <v>105</v>
      </c>
      <c r="I88" s="379">
        <v>40</v>
      </c>
      <c r="J88" s="744">
        <v>110028.25</v>
      </c>
      <c r="K88" s="744">
        <v>71720.080000000016</v>
      </c>
      <c r="L88" s="407">
        <v>38308.169999999984</v>
      </c>
      <c r="M88" s="744">
        <v>221410.38999999998</v>
      </c>
      <c r="N88" s="744">
        <v>103401.98000000001</v>
      </c>
      <c r="O88" s="567">
        <v>118008.40999999997</v>
      </c>
      <c r="P88" s="689">
        <v>3.0805024097992679</v>
      </c>
    </row>
    <row r="89" spans="1:19" s="266" customFormat="1" ht="16.899999999999999" customHeight="1" x14ac:dyDescent="0.25">
      <c r="A89" s="275"/>
      <c r="B89" s="803" t="s">
        <v>183</v>
      </c>
      <c r="C89" s="880" t="s">
        <v>9</v>
      </c>
      <c r="D89" s="744">
        <v>908</v>
      </c>
      <c r="E89" s="374">
        <v>729</v>
      </c>
      <c r="F89" s="375">
        <v>179</v>
      </c>
      <c r="G89" s="744">
        <v>970</v>
      </c>
      <c r="H89" s="374">
        <v>796</v>
      </c>
      <c r="I89" s="379">
        <v>174</v>
      </c>
      <c r="J89" s="744">
        <v>2197775.64</v>
      </c>
      <c r="K89" s="744">
        <v>1519333.8499999999</v>
      </c>
      <c r="L89" s="407">
        <v>678441.79000000027</v>
      </c>
      <c r="M89" s="744">
        <v>2130477.44</v>
      </c>
      <c r="N89" s="744">
        <v>1429337.67</v>
      </c>
      <c r="O89" s="567">
        <v>701139.77</v>
      </c>
      <c r="P89" s="689">
        <v>1.0334560463912457</v>
      </c>
    </row>
    <row r="90" spans="1:19" s="266" customFormat="1" ht="16.899999999999999" customHeight="1" x14ac:dyDescent="0.25">
      <c r="A90" s="275"/>
      <c r="B90" s="803" t="s">
        <v>184</v>
      </c>
      <c r="C90" s="880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344</v>
      </c>
    </row>
    <row r="91" spans="1:19" s="266" customFormat="1" ht="16.899999999999999" customHeight="1" x14ac:dyDescent="0.25">
      <c r="A91" s="275"/>
      <c r="B91" s="802" t="s">
        <v>185</v>
      </c>
      <c r="C91" s="880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344</v>
      </c>
    </row>
    <row r="92" spans="1:19" s="266" customFormat="1" ht="16.899999999999999" customHeight="1" x14ac:dyDescent="0.25">
      <c r="A92" s="275"/>
      <c r="B92" s="803" t="s">
        <v>186</v>
      </c>
      <c r="C92" s="880" t="s">
        <v>15</v>
      </c>
      <c r="D92" s="744">
        <v>0</v>
      </c>
      <c r="E92" s="374">
        <v>0</v>
      </c>
      <c r="F92" s="375">
        <v>0</v>
      </c>
      <c r="G92" s="744">
        <v>2</v>
      </c>
      <c r="H92" s="374">
        <v>1</v>
      </c>
      <c r="I92" s="379">
        <v>1</v>
      </c>
      <c r="J92" s="744">
        <v>0</v>
      </c>
      <c r="K92" s="744">
        <v>0</v>
      </c>
      <c r="L92" s="407">
        <v>0</v>
      </c>
      <c r="M92" s="744">
        <v>10000</v>
      </c>
      <c r="N92" s="744">
        <v>0</v>
      </c>
      <c r="O92" s="567">
        <v>10000</v>
      </c>
      <c r="P92" s="689" t="s">
        <v>344</v>
      </c>
    </row>
    <row r="93" spans="1:19" s="266" customFormat="1" ht="16.899999999999999" customHeight="1" x14ac:dyDescent="0.25">
      <c r="A93" s="275"/>
      <c r="B93" s="803" t="s">
        <v>187</v>
      </c>
      <c r="C93" s="880" t="s">
        <v>17</v>
      </c>
      <c r="D93" s="744">
        <v>6</v>
      </c>
      <c r="E93" s="374">
        <v>4</v>
      </c>
      <c r="F93" s="375">
        <v>2</v>
      </c>
      <c r="G93" s="744">
        <v>7</v>
      </c>
      <c r="H93" s="374">
        <v>5</v>
      </c>
      <c r="I93" s="379">
        <v>2</v>
      </c>
      <c r="J93" s="744">
        <v>21223.41</v>
      </c>
      <c r="K93" s="744">
        <v>6963.06</v>
      </c>
      <c r="L93" s="407">
        <v>14260.349999999999</v>
      </c>
      <c r="M93" s="744">
        <v>2607</v>
      </c>
      <c r="N93" s="744">
        <v>1758.14</v>
      </c>
      <c r="O93" s="567">
        <v>848.8599999999999</v>
      </c>
      <c r="P93" s="689">
        <v>5.952588821452489E-2</v>
      </c>
    </row>
    <row r="94" spans="1:19" s="266" customFormat="1" ht="16.899999999999999" customHeight="1" x14ac:dyDescent="0.25">
      <c r="A94" s="275"/>
      <c r="B94" s="802" t="s">
        <v>188</v>
      </c>
      <c r="C94" s="880" t="s">
        <v>19</v>
      </c>
      <c r="D94" s="744">
        <v>89</v>
      </c>
      <c r="E94" s="374">
        <v>66</v>
      </c>
      <c r="F94" s="375">
        <v>23</v>
      </c>
      <c r="G94" s="744">
        <v>114</v>
      </c>
      <c r="H94" s="374">
        <v>87</v>
      </c>
      <c r="I94" s="379">
        <v>27</v>
      </c>
      <c r="J94" s="744">
        <v>153291.04999999999</v>
      </c>
      <c r="K94" s="744">
        <v>60322</v>
      </c>
      <c r="L94" s="407">
        <v>92969.049999999988</v>
      </c>
      <c r="M94" s="744">
        <v>169135.85</v>
      </c>
      <c r="N94" s="744">
        <v>46931.49</v>
      </c>
      <c r="O94" s="567">
        <v>122204.36000000002</v>
      </c>
      <c r="P94" s="689">
        <v>1.3144628239182827</v>
      </c>
    </row>
    <row r="95" spans="1:19" s="266" customFormat="1" ht="16.899999999999999" customHeight="1" x14ac:dyDescent="0.25">
      <c r="A95" s="275"/>
      <c r="B95" s="803" t="s">
        <v>189</v>
      </c>
      <c r="C95" s="880" t="s">
        <v>324</v>
      </c>
      <c r="D95" s="744">
        <v>170</v>
      </c>
      <c r="E95" s="374">
        <v>126</v>
      </c>
      <c r="F95" s="375">
        <v>44</v>
      </c>
      <c r="G95" s="744">
        <v>140</v>
      </c>
      <c r="H95" s="374">
        <v>104</v>
      </c>
      <c r="I95" s="379">
        <v>36</v>
      </c>
      <c r="J95" s="744">
        <v>7522735.4799999995</v>
      </c>
      <c r="K95" s="744">
        <v>2435758.9</v>
      </c>
      <c r="L95" s="407">
        <v>5086976.58</v>
      </c>
      <c r="M95" s="744">
        <v>4546321.7799999993</v>
      </c>
      <c r="N95" s="744">
        <v>2812826.39</v>
      </c>
      <c r="O95" s="567">
        <v>1733495.3899999992</v>
      </c>
      <c r="P95" s="689">
        <v>0.34077125434691879</v>
      </c>
    </row>
    <row r="96" spans="1:19" s="266" customFormat="1" ht="16.899999999999999" customHeight="1" x14ac:dyDescent="0.25">
      <c r="A96" s="275"/>
      <c r="B96" s="803" t="s">
        <v>199</v>
      </c>
      <c r="C96" s="880" t="s">
        <v>325</v>
      </c>
      <c r="D96" s="744">
        <v>4006</v>
      </c>
      <c r="E96" s="374">
        <v>3174</v>
      </c>
      <c r="F96" s="375">
        <v>832</v>
      </c>
      <c r="G96" s="744">
        <v>4346</v>
      </c>
      <c r="H96" s="374">
        <v>3423</v>
      </c>
      <c r="I96" s="379">
        <v>923</v>
      </c>
      <c r="J96" s="744">
        <v>10016394.740000002</v>
      </c>
      <c r="K96" s="744">
        <v>6846195.0899999999</v>
      </c>
      <c r="L96" s="407">
        <v>3170199.6500000022</v>
      </c>
      <c r="M96" s="744">
        <v>11590082.460000001</v>
      </c>
      <c r="N96" s="744">
        <v>7729391.2799999993</v>
      </c>
      <c r="O96" s="567">
        <v>3860691.1800000016</v>
      </c>
      <c r="P96" s="689">
        <v>1.2178069542087038</v>
      </c>
    </row>
    <row r="97" spans="1:16" s="266" customFormat="1" ht="16.899999999999999" customHeight="1" x14ac:dyDescent="0.25">
      <c r="A97" s="275"/>
      <c r="B97" s="802" t="s">
        <v>200</v>
      </c>
      <c r="C97" s="880" t="s">
        <v>326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344</v>
      </c>
    </row>
    <row r="98" spans="1:16" s="266" customFormat="1" ht="16.899999999999999" customHeight="1" x14ac:dyDescent="0.25">
      <c r="A98" s="275"/>
      <c r="B98" s="803" t="s">
        <v>201</v>
      </c>
      <c r="C98" s="880" t="s">
        <v>327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344</v>
      </c>
    </row>
    <row r="99" spans="1:16" s="266" customFormat="1" ht="16.899999999999999" customHeight="1" x14ac:dyDescent="0.25">
      <c r="A99" s="275"/>
      <c r="B99" s="803" t="s">
        <v>202</v>
      </c>
      <c r="C99" s="880" t="s">
        <v>328</v>
      </c>
      <c r="D99" s="744">
        <v>23</v>
      </c>
      <c r="E99" s="374">
        <v>15</v>
      </c>
      <c r="F99" s="375">
        <v>8</v>
      </c>
      <c r="G99" s="744">
        <v>28</v>
      </c>
      <c r="H99" s="374">
        <v>19</v>
      </c>
      <c r="I99" s="379">
        <v>9</v>
      </c>
      <c r="J99" s="744">
        <v>69737.7</v>
      </c>
      <c r="K99" s="744">
        <v>29237.7</v>
      </c>
      <c r="L99" s="407">
        <v>40500</v>
      </c>
      <c r="M99" s="744">
        <v>222503.5</v>
      </c>
      <c r="N99" s="744">
        <v>184953.5</v>
      </c>
      <c r="O99" s="567">
        <v>37550</v>
      </c>
      <c r="P99" s="689">
        <v>0.92716049382716048</v>
      </c>
    </row>
    <row r="100" spans="1:16" s="266" customFormat="1" ht="16.899999999999999" customHeight="1" x14ac:dyDescent="0.25">
      <c r="A100" s="275"/>
      <c r="B100" s="802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344</v>
      </c>
    </row>
    <row r="101" spans="1:16" s="266" customFormat="1" ht="16.899999999999999" customHeight="1" x14ac:dyDescent="0.25">
      <c r="A101" s="275"/>
      <c r="B101" s="802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344</v>
      </c>
    </row>
    <row r="102" spans="1:16" s="266" customFormat="1" ht="16.899999999999999" customHeight="1" x14ac:dyDescent="0.25">
      <c r="A102" s="275"/>
      <c r="B102" s="803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344</v>
      </c>
    </row>
    <row r="103" spans="1:16" s="266" customFormat="1" ht="16.899999999999999" customHeight="1" x14ac:dyDescent="0.25">
      <c r="A103" s="275"/>
      <c r="B103" s="803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344</v>
      </c>
    </row>
    <row r="104" spans="1:16" s="266" customFormat="1" ht="16.899999999999999" customHeight="1" x14ac:dyDescent="0.25">
      <c r="A104" s="275"/>
      <c r="B104" s="802" t="s">
        <v>207</v>
      </c>
      <c r="C104" s="326" t="s">
        <v>39</v>
      </c>
      <c r="D104" s="744">
        <v>1</v>
      </c>
      <c r="E104" s="374">
        <v>1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344</v>
      </c>
    </row>
    <row r="105" spans="1:16" s="266" customFormat="1" ht="19.149999999999999" customHeight="1" x14ac:dyDescent="0.25">
      <c r="A105" s="275"/>
      <c r="B105" s="1168" t="s">
        <v>193</v>
      </c>
      <c r="C105" s="1168"/>
      <c r="D105" s="384">
        <v>5595</v>
      </c>
      <c r="E105" s="384">
        <v>4403</v>
      </c>
      <c r="F105" s="385">
        <v>1192</v>
      </c>
      <c r="G105" s="384">
        <v>6114</v>
      </c>
      <c r="H105" s="384">
        <v>4824</v>
      </c>
      <c r="I105" s="388">
        <v>1290</v>
      </c>
      <c r="J105" s="377">
        <v>20484690.120000001</v>
      </c>
      <c r="K105" s="407">
        <v>11222998.649999999</v>
      </c>
      <c r="L105" s="408">
        <v>9261691.4700000025</v>
      </c>
      <c r="M105" s="407">
        <v>19453617.630000003</v>
      </c>
      <c r="N105" s="408">
        <v>12581490.34</v>
      </c>
      <c r="O105" s="454">
        <v>6872127.290000001</v>
      </c>
      <c r="P105" s="688">
        <v>0.74199484103523039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5" t="s">
        <v>103</v>
      </c>
      <c r="C107" s="328" t="s">
        <v>41</v>
      </c>
      <c r="D107" s="744">
        <v>21</v>
      </c>
      <c r="E107" s="374">
        <v>21</v>
      </c>
      <c r="F107" s="375">
        <v>0</v>
      </c>
      <c r="G107" s="744">
        <v>43</v>
      </c>
      <c r="H107" s="744">
        <v>43</v>
      </c>
      <c r="I107" s="379">
        <v>0</v>
      </c>
      <c r="J107" s="744">
        <v>40412.39</v>
      </c>
      <c r="K107" s="744">
        <v>40412.39</v>
      </c>
      <c r="L107" s="377">
        <v>0</v>
      </c>
      <c r="M107" s="744">
        <v>51796.75</v>
      </c>
      <c r="N107" s="744">
        <v>51796.75</v>
      </c>
      <c r="O107" s="380">
        <v>0</v>
      </c>
      <c r="P107" s="689" t="s">
        <v>344</v>
      </c>
    </row>
    <row r="108" spans="1:16" s="266" customFormat="1" ht="16.899999999999999" customHeight="1" x14ac:dyDescent="0.25">
      <c r="A108" s="275"/>
      <c r="B108" s="804" t="s">
        <v>329</v>
      </c>
      <c r="C108" s="328" t="s">
        <v>330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4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344</v>
      </c>
    </row>
    <row r="110" spans="1:16" s="266" customFormat="1" ht="16.899999999999999" customHeight="1" x14ac:dyDescent="0.25">
      <c r="A110" s="275"/>
      <c r="B110" s="804" t="s">
        <v>102</v>
      </c>
      <c r="C110" s="329" t="s">
        <v>83</v>
      </c>
      <c r="D110" s="744">
        <v>21</v>
      </c>
      <c r="E110" s="374">
        <v>20</v>
      </c>
      <c r="F110" s="375">
        <v>1</v>
      </c>
      <c r="G110" s="744">
        <v>42</v>
      </c>
      <c r="H110" s="744">
        <v>41</v>
      </c>
      <c r="I110" s="379">
        <v>1</v>
      </c>
      <c r="J110" s="744">
        <v>27019</v>
      </c>
      <c r="K110" s="744">
        <v>25819</v>
      </c>
      <c r="L110" s="377">
        <v>1200</v>
      </c>
      <c r="M110" s="744">
        <v>48300.85</v>
      </c>
      <c r="N110" s="744">
        <v>45600.85</v>
      </c>
      <c r="O110" s="380">
        <v>2700</v>
      </c>
      <c r="P110" s="689">
        <v>2.25</v>
      </c>
    </row>
    <row r="111" spans="1:16" s="266" customFormat="1" ht="16.899999999999999" customHeight="1" x14ac:dyDescent="0.25">
      <c r="A111" s="275"/>
      <c r="B111" s="804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344</v>
      </c>
    </row>
    <row r="112" spans="1:16" s="266" customFormat="1" ht="19.149999999999999" customHeight="1" x14ac:dyDescent="0.25">
      <c r="A112" s="275"/>
      <c r="B112" s="1168" t="s">
        <v>192</v>
      </c>
      <c r="C112" s="1168"/>
      <c r="D112" s="374">
        <v>42</v>
      </c>
      <c r="E112" s="374">
        <v>41</v>
      </c>
      <c r="F112" s="393">
        <v>1</v>
      </c>
      <c r="G112" s="374">
        <v>85</v>
      </c>
      <c r="H112" s="374">
        <v>84</v>
      </c>
      <c r="I112" s="394">
        <v>1</v>
      </c>
      <c r="J112" s="568">
        <v>67431.39</v>
      </c>
      <c r="K112" s="568">
        <v>66231.39</v>
      </c>
      <c r="L112" s="386">
        <v>1200</v>
      </c>
      <c r="M112" s="568">
        <v>100097.60000000001</v>
      </c>
      <c r="N112" s="568">
        <v>97397.6</v>
      </c>
      <c r="O112" s="389">
        <v>2700</v>
      </c>
      <c r="P112" s="688">
        <v>2.25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912" t="s">
        <v>198</v>
      </c>
      <c r="C114" s="912"/>
      <c r="D114" s="384">
        <v>5637</v>
      </c>
      <c r="E114" s="384">
        <v>4444</v>
      </c>
      <c r="F114" s="455">
        <v>1193</v>
      </c>
      <c r="G114" s="384">
        <v>6199</v>
      </c>
      <c r="H114" s="384">
        <v>4908</v>
      </c>
      <c r="I114" s="388">
        <v>1291</v>
      </c>
      <c r="J114" s="377">
        <v>20552121.510000002</v>
      </c>
      <c r="K114" s="650">
        <v>11289230.039999999</v>
      </c>
      <c r="L114" s="386">
        <v>9262891.4700000025</v>
      </c>
      <c r="M114" s="377">
        <v>19553715.230000004</v>
      </c>
      <c r="N114" s="650">
        <v>12678887.939999999</v>
      </c>
      <c r="O114" s="389">
        <v>6874827.290000001</v>
      </c>
      <c r="P114" s="688">
        <v>0.74219020186792695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913" t="s">
        <v>297</v>
      </c>
      <c r="C118" s="913"/>
      <c r="D118" s="913"/>
      <c r="E118" s="913"/>
      <c r="F118" s="913"/>
      <c r="G118" s="913"/>
      <c r="H118" s="913"/>
      <c r="I118" s="913"/>
      <c r="J118" s="913"/>
      <c r="K118" s="913"/>
      <c r="L118" s="913"/>
      <c r="M118" s="913"/>
      <c r="N118" s="913"/>
      <c r="O118" s="913"/>
      <c r="P118" s="913"/>
      <c r="Q118" s="913"/>
    </row>
    <row r="119" spans="1:17" s="266" customFormat="1" ht="18" customHeight="1" x14ac:dyDescent="0.25">
      <c r="A119" s="275"/>
      <c r="B119" s="1079" t="s">
        <v>194</v>
      </c>
      <c r="C119" s="920" t="s">
        <v>191</v>
      </c>
      <c r="D119" s="1175" t="s">
        <v>208</v>
      </c>
      <c r="E119" s="1176"/>
      <c r="F119" s="1176"/>
      <c r="G119" s="1176"/>
      <c r="H119" s="1176"/>
      <c r="I119" s="1176"/>
      <c r="J119" s="1176"/>
      <c r="K119" s="1176"/>
      <c r="L119" s="1176"/>
      <c r="M119" s="1176"/>
      <c r="N119" s="1176"/>
      <c r="O119" s="1176"/>
      <c r="P119" s="1177"/>
    </row>
    <row r="120" spans="1:17" s="266" customFormat="1" ht="15.6" customHeight="1" x14ac:dyDescent="0.25">
      <c r="A120" s="275"/>
      <c r="B120" s="1080"/>
      <c r="C120" s="921"/>
      <c r="D120" s="934" t="s">
        <v>197</v>
      </c>
      <c r="E120" s="1167"/>
      <c r="F120" s="1167"/>
      <c r="G120" s="1167"/>
      <c r="H120" s="1167"/>
      <c r="I120" s="935"/>
      <c r="J120" s="934" t="s">
        <v>3</v>
      </c>
      <c r="K120" s="1167"/>
      <c r="L120" s="1167"/>
      <c r="M120" s="1167"/>
      <c r="N120" s="1167"/>
      <c r="O120" s="935"/>
      <c r="P120" s="929" t="s">
        <v>341</v>
      </c>
    </row>
    <row r="121" spans="1:17" s="266" customFormat="1" ht="19.149999999999999" customHeight="1" x14ac:dyDescent="0.25">
      <c r="A121" s="275"/>
      <c r="B121" s="1080"/>
      <c r="C121" s="921"/>
      <c r="D121" s="934" t="s">
        <v>342</v>
      </c>
      <c r="E121" s="1167"/>
      <c r="F121" s="935"/>
      <c r="G121" s="934" t="s">
        <v>343</v>
      </c>
      <c r="H121" s="1167"/>
      <c r="I121" s="935"/>
      <c r="J121" s="934" t="s">
        <v>342</v>
      </c>
      <c r="K121" s="1167"/>
      <c r="L121" s="935"/>
      <c r="M121" s="934" t="s">
        <v>343</v>
      </c>
      <c r="N121" s="1167"/>
      <c r="O121" s="935"/>
      <c r="P121" s="929"/>
    </row>
    <row r="122" spans="1:17" s="266" customFormat="1" ht="19.149999999999999" customHeight="1" x14ac:dyDescent="0.25">
      <c r="A122" s="275"/>
      <c r="B122" s="1081"/>
      <c r="C122" s="922"/>
      <c r="D122" s="713" t="s">
        <v>292</v>
      </c>
      <c r="E122" s="565" t="s">
        <v>124</v>
      </c>
      <c r="F122" s="353" t="s">
        <v>222</v>
      </c>
      <c r="G122" s="713" t="s">
        <v>292</v>
      </c>
      <c r="H122" s="565" t="s">
        <v>124</v>
      </c>
      <c r="I122" s="353" t="s">
        <v>222</v>
      </c>
      <c r="J122" s="353" t="s">
        <v>292</v>
      </c>
      <c r="K122" s="565" t="s">
        <v>221</v>
      </c>
      <c r="L122" s="353" t="s">
        <v>223</v>
      </c>
      <c r="M122" s="353" t="s">
        <v>292</v>
      </c>
      <c r="N122" s="565" t="s">
        <v>221</v>
      </c>
      <c r="O122" s="353" t="s">
        <v>223</v>
      </c>
      <c r="P122" s="930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6" t="s">
        <v>181</v>
      </c>
      <c r="C124" s="879" t="s">
        <v>323</v>
      </c>
      <c r="D124" s="374">
        <v>17241</v>
      </c>
      <c r="E124" s="374">
        <v>14395</v>
      </c>
      <c r="F124" s="375">
        <v>2846</v>
      </c>
      <c r="G124" s="374">
        <v>17253</v>
      </c>
      <c r="H124" s="374">
        <v>14594</v>
      </c>
      <c r="I124" s="379">
        <v>2659</v>
      </c>
      <c r="J124" s="376">
        <v>20516724.334446497</v>
      </c>
      <c r="K124" s="376">
        <v>15695690.999699999</v>
      </c>
      <c r="L124" s="377">
        <v>4821033.3347464968</v>
      </c>
      <c r="M124" s="376">
        <v>19865036.459247746</v>
      </c>
      <c r="N124" s="376">
        <v>14766767.501900002</v>
      </c>
      <c r="O124" s="380">
        <v>5098268.9573477414</v>
      </c>
      <c r="P124" s="689">
        <v>1.0575054357336906</v>
      </c>
    </row>
    <row r="125" spans="1:17" s="266" customFormat="1" ht="16.149999999999999" customHeight="1" x14ac:dyDescent="0.25">
      <c r="A125" s="275"/>
      <c r="B125" s="806" t="s">
        <v>182</v>
      </c>
      <c r="C125" s="880" t="s">
        <v>7</v>
      </c>
      <c r="D125" s="374">
        <v>10643</v>
      </c>
      <c r="E125" s="374">
        <v>10455</v>
      </c>
      <c r="F125" s="375">
        <v>188</v>
      </c>
      <c r="G125" s="374">
        <v>14118</v>
      </c>
      <c r="H125" s="374">
        <v>13852</v>
      </c>
      <c r="I125" s="379">
        <v>266</v>
      </c>
      <c r="J125" s="376">
        <v>7124695.6752655609</v>
      </c>
      <c r="K125" s="376">
        <v>2297528.4495000006</v>
      </c>
      <c r="L125" s="377">
        <v>4827167.2257655608</v>
      </c>
      <c r="M125" s="376">
        <v>3067582.9303890783</v>
      </c>
      <c r="N125" s="376">
        <v>2682197.6155000017</v>
      </c>
      <c r="O125" s="380">
        <v>385385.31488907652</v>
      </c>
      <c r="P125" s="689">
        <v>7.9836744174106508E-2</v>
      </c>
    </row>
    <row r="126" spans="1:17" s="266" customFormat="1" ht="16.149999999999999" customHeight="1" x14ac:dyDescent="0.25">
      <c r="A126" s="275"/>
      <c r="B126" s="807" t="s">
        <v>183</v>
      </c>
      <c r="C126" s="880" t="s">
        <v>9</v>
      </c>
      <c r="D126" s="374">
        <v>24634</v>
      </c>
      <c r="E126" s="374">
        <v>19942</v>
      </c>
      <c r="F126" s="375">
        <v>4692</v>
      </c>
      <c r="G126" s="374">
        <v>25329</v>
      </c>
      <c r="H126" s="374">
        <v>20671</v>
      </c>
      <c r="I126" s="379">
        <v>4658</v>
      </c>
      <c r="J126" s="376">
        <v>43560760.826423757</v>
      </c>
      <c r="K126" s="376">
        <v>32903265.833500002</v>
      </c>
      <c r="L126" s="377">
        <v>10657494.992923755</v>
      </c>
      <c r="M126" s="376">
        <v>44049941.965603597</v>
      </c>
      <c r="N126" s="376">
        <v>34011412.74589999</v>
      </c>
      <c r="O126" s="380">
        <v>10038529.219703607</v>
      </c>
      <c r="P126" s="689">
        <v>0.9419220207345983</v>
      </c>
    </row>
    <row r="127" spans="1:17" s="266" customFormat="1" ht="16.149999999999999" customHeight="1" x14ac:dyDescent="0.25">
      <c r="A127" s="275"/>
      <c r="B127" s="807" t="s">
        <v>184</v>
      </c>
      <c r="C127" s="880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344</v>
      </c>
    </row>
    <row r="128" spans="1:17" s="266" customFormat="1" ht="16.149999999999999" customHeight="1" x14ac:dyDescent="0.25">
      <c r="A128" s="275"/>
      <c r="B128" s="806" t="s">
        <v>185</v>
      </c>
      <c r="C128" s="880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344</v>
      </c>
    </row>
    <row r="129" spans="1:16" s="266" customFormat="1" ht="16.149999999999999" customHeight="1" x14ac:dyDescent="0.25">
      <c r="A129" s="275"/>
      <c r="B129" s="807" t="s">
        <v>186</v>
      </c>
      <c r="C129" s="880" t="s">
        <v>15</v>
      </c>
      <c r="D129" s="374">
        <v>2</v>
      </c>
      <c r="E129" s="374">
        <v>1</v>
      </c>
      <c r="F129" s="375">
        <v>1</v>
      </c>
      <c r="G129" s="374">
        <v>3</v>
      </c>
      <c r="H129" s="374">
        <v>1</v>
      </c>
      <c r="I129" s="379">
        <v>2</v>
      </c>
      <c r="J129" s="376">
        <v>2420</v>
      </c>
      <c r="K129" s="376">
        <v>2320</v>
      </c>
      <c r="L129" s="377">
        <v>100</v>
      </c>
      <c r="M129" s="376">
        <v>10300</v>
      </c>
      <c r="N129" s="376">
        <v>200</v>
      </c>
      <c r="O129" s="380">
        <v>10100</v>
      </c>
      <c r="P129" s="689">
        <v>101</v>
      </c>
    </row>
    <row r="130" spans="1:16" s="266" customFormat="1" ht="16.149999999999999" customHeight="1" x14ac:dyDescent="0.25">
      <c r="A130" s="275"/>
      <c r="B130" s="807" t="s">
        <v>187</v>
      </c>
      <c r="C130" s="880" t="s">
        <v>17</v>
      </c>
      <c r="D130" s="374">
        <v>125</v>
      </c>
      <c r="E130" s="374">
        <v>105</v>
      </c>
      <c r="F130" s="375">
        <v>20</v>
      </c>
      <c r="G130" s="374">
        <v>138</v>
      </c>
      <c r="H130" s="374">
        <v>115</v>
      </c>
      <c r="I130" s="379">
        <v>23</v>
      </c>
      <c r="J130" s="376">
        <v>214169.73989999999</v>
      </c>
      <c r="K130" s="376">
        <v>134240.33989999999</v>
      </c>
      <c r="L130" s="377">
        <v>79929.399999999965</v>
      </c>
      <c r="M130" s="376">
        <v>1146678.8402</v>
      </c>
      <c r="N130" s="376">
        <v>1118081.1698999999</v>
      </c>
      <c r="O130" s="380">
        <v>28597.670300000013</v>
      </c>
      <c r="P130" s="689">
        <v>0.35778662544695727</v>
      </c>
    </row>
    <row r="131" spans="1:16" s="266" customFormat="1" ht="16.149999999999999" customHeight="1" x14ac:dyDescent="0.25">
      <c r="A131" s="275"/>
      <c r="B131" s="806" t="s">
        <v>188</v>
      </c>
      <c r="C131" s="880" t="s">
        <v>19</v>
      </c>
      <c r="D131" s="374">
        <v>2331</v>
      </c>
      <c r="E131" s="374">
        <v>1973</v>
      </c>
      <c r="F131" s="375">
        <v>358</v>
      </c>
      <c r="G131" s="374">
        <v>2554</v>
      </c>
      <c r="H131" s="374">
        <v>2166</v>
      </c>
      <c r="I131" s="379">
        <v>388</v>
      </c>
      <c r="J131" s="376">
        <v>13438198.635053119</v>
      </c>
      <c r="K131" s="376">
        <v>4820362.0901999995</v>
      </c>
      <c r="L131" s="377">
        <v>8617836.5448531192</v>
      </c>
      <c r="M131" s="376">
        <v>16095847.301202767</v>
      </c>
      <c r="N131" s="376">
        <v>14811104.348999998</v>
      </c>
      <c r="O131" s="380">
        <v>1284742.9522027695</v>
      </c>
      <c r="P131" s="689">
        <v>0.14907952193292226</v>
      </c>
    </row>
    <row r="132" spans="1:16" s="266" customFormat="1" ht="16.149999999999999" customHeight="1" x14ac:dyDescent="0.25">
      <c r="A132" s="275"/>
      <c r="B132" s="807" t="s">
        <v>189</v>
      </c>
      <c r="C132" s="880" t="s">
        <v>324</v>
      </c>
      <c r="D132" s="374">
        <v>4047</v>
      </c>
      <c r="E132" s="374">
        <v>3195</v>
      </c>
      <c r="F132" s="375">
        <v>852</v>
      </c>
      <c r="G132" s="374">
        <v>3724</v>
      </c>
      <c r="H132" s="374">
        <v>2898</v>
      </c>
      <c r="I132" s="379">
        <v>826</v>
      </c>
      <c r="J132" s="376">
        <v>16330439.462968186</v>
      </c>
      <c r="K132" s="376">
        <v>7776236.2046000008</v>
      </c>
      <c r="L132" s="377">
        <v>8554203.2583681867</v>
      </c>
      <c r="M132" s="376">
        <v>11862454.728266429</v>
      </c>
      <c r="N132" s="376">
        <v>7105993.7807</v>
      </c>
      <c r="O132" s="380">
        <v>4756460.9475664292</v>
      </c>
      <c r="P132" s="689">
        <v>0.55603786862480742</v>
      </c>
    </row>
    <row r="133" spans="1:16" s="266" customFormat="1" ht="16.149999999999999" customHeight="1" x14ac:dyDescent="0.25">
      <c r="A133" s="275"/>
      <c r="B133" s="807" t="s">
        <v>199</v>
      </c>
      <c r="C133" s="880" t="s">
        <v>325</v>
      </c>
      <c r="D133" s="374">
        <v>47050</v>
      </c>
      <c r="E133" s="374">
        <v>35398</v>
      </c>
      <c r="F133" s="375">
        <v>11652</v>
      </c>
      <c r="G133" s="374">
        <v>46854</v>
      </c>
      <c r="H133" s="374">
        <v>35125</v>
      </c>
      <c r="I133" s="379">
        <v>11729</v>
      </c>
      <c r="J133" s="376">
        <v>132400284.44133139</v>
      </c>
      <c r="K133" s="376">
        <v>76244143.912300006</v>
      </c>
      <c r="L133" s="377">
        <v>56156140.529031396</v>
      </c>
      <c r="M133" s="376">
        <v>137733434.9405188</v>
      </c>
      <c r="N133" s="376">
        <v>75185553.290699989</v>
      </c>
      <c r="O133" s="380">
        <v>62547881.649818808</v>
      </c>
      <c r="P133" s="689">
        <v>1.1138208762313897</v>
      </c>
    </row>
    <row r="134" spans="1:16" s="266" customFormat="1" ht="16.149999999999999" customHeight="1" x14ac:dyDescent="0.25">
      <c r="A134" s="275"/>
      <c r="B134" s="806" t="s">
        <v>200</v>
      </c>
      <c r="C134" s="880" t="s">
        <v>326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344</v>
      </c>
    </row>
    <row r="135" spans="1:16" s="266" customFormat="1" ht="16.149999999999999" customHeight="1" x14ac:dyDescent="0.25">
      <c r="A135" s="275"/>
      <c r="B135" s="807" t="s">
        <v>201</v>
      </c>
      <c r="C135" s="880" t="s">
        <v>327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344</v>
      </c>
    </row>
    <row r="136" spans="1:16" s="266" customFormat="1" ht="16.149999999999999" customHeight="1" x14ac:dyDescent="0.25">
      <c r="A136" s="275"/>
      <c r="B136" s="807" t="s">
        <v>202</v>
      </c>
      <c r="C136" s="880" t="s">
        <v>328</v>
      </c>
      <c r="D136" s="374">
        <v>1065</v>
      </c>
      <c r="E136" s="374">
        <v>785</v>
      </c>
      <c r="F136" s="375">
        <v>280</v>
      </c>
      <c r="G136" s="374">
        <v>770</v>
      </c>
      <c r="H136" s="374">
        <v>548</v>
      </c>
      <c r="I136" s="379">
        <v>222</v>
      </c>
      <c r="J136" s="376">
        <v>3026718.7494000006</v>
      </c>
      <c r="K136" s="376">
        <v>1258567.1399999997</v>
      </c>
      <c r="L136" s="377">
        <v>1768151.6094000004</v>
      </c>
      <c r="M136" s="376">
        <v>2804966.9659518395</v>
      </c>
      <c r="N136" s="376">
        <v>1262639.8999999999</v>
      </c>
      <c r="O136" s="380">
        <v>1542327.0659518396</v>
      </c>
      <c r="P136" s="689">
        <v>0.87228213788477593</v>
      </c>
    </row>
    <row r="137" spans="1:16" s="266" customFormat="1" ht="16.149999999999999" customHeight="1" x14ac:dyDescent="0.25">
      <c r="A137" s="275"/>
      <c r="B137" s="806" t="s">
        <v>203</v>
      </c>
      <c r="C137" s="326" t="s">
        <v>31</v>
      </c>
      <c r="D137" s="374">
        <v>501</v>
      </c>
      <c r="E137" s="374">
        <v>386</v>
      </c>
      <c r="F137" s="375">
        <v>115</v>
      </c>
      <c r="G137" s="374">
        <v>685</v>
      </c>
      <c r="H137" s="374">
        <v>489</v>
      </c>
      <c r="I137" s="379">
        <v>196</v>
      </c>
      <c r="J137" s="381">
        <v>2076057.3093999999</v>
      </c>
      <c r="K137" s="381">
        <v>374529.58999999997</v>
      </c>
      <c r="L137" s="377">
        <v>1701527.7193999998</v>
      </c>
      <c r="M137" s="381">
        <v>2489038.6593999998</v>
      </c>
      <c r="N137" s="381">
        <v>819765.03999999992</v>
      </c>
      <c r="O137" s="380">
        <v>1669273.6193999997</v>
      </c>
      <c r="P137" s="689">
        <v>0.98104403493857062</v>
      </c>
    </row>
    <row r="138" spans="1:16" s="266" customFormat="1" ht="16.149999999999999" customHeight="1" x14ac:dyDescent="0.25">
      <c r="A138" s="275"/>
      <c r="B138" s="806" t="s">
        <v>204</v>
      </c>
      <c r="C138" s="326" t="s">
        <v>116</v>
      </c>
      <c r="D138" s="374">
        <v>40</v>
      </c>
      <c r="E138" s="374">
        <v>27</v>
      </c>
      <c r="F138" s="375">
        <v>13</v>
      </c>
      <c r="G138" s="374">
        <v>52</v>
      </c>
      <c r="H138" s="374">
        <v>45</v>
      </c>
      <c r="I138" s="379">
        <v>7</v>
      </c>
      <c r="J138" s="381">
        <v>90441.75</v>
      </c>
      <c r="K138" s="381">
        <v>24365.75</v>
      </c>
      <c r="L138" s="377">
        <v>66076</v>
      </c>
      <c r="M138" s="381">
        <v>199766.42580000003</v>
      </c>
      <c r="N138" s="381">
        <v>172389.37500000003</v>
      </c>
      <c r="O138" s="380">
        <v>27377.050800000008</v>
      </c>
      <c r="P138" s="689">
        <v>0.41432669653126714</v>
      </c>
    </row>
    <row r="139" spans="1:16" s="266" customFormat="1" ht="16.149999999999999" customHeight="1" x14ac:dyDescent="0.25">
      <c r="A139" s="275"/>
      <c r="B139" s="807" t="s">
        <v>205</v>
      </c>
      <c r="C139" s="326" t="s">
        <v>196</v>
      </c>
      <c r="D139" s="374">
        <v>173</v>
      </c>
      <c r="E139" s="374">
        <v>170</v>
      </c>
      <c r="F139" s="375">
        <v>3</v>
      </c>
      <c r="G139" s="374">
        <v>159</v>
      </c>
      <c r="H139" s="374">
        <v>142</v>
      </c>
      <c r="I139" s="379">
        <v>17</v>
      </c>
      <c r="J139" s="381">
        <v>239099.71000000002</v>
      </c>
      <c r="K139" s="381">
        <v>231519.52000000002</v>
      </c>
      <c r="L139" s="377">
        <v>7580.1900000000142</v>
      </c>
      <c r="M139" s="381">
        <v>107142.87</v>
      </c>
      <c r="N139" s="381">
        <v>72392.239999999991</v>
      </c>
      <c r="O139" s="380">
        <v>34750.629999999997</v>
      </c>
      <c r="P139" s="689">
        <v>4.5844009187104717</v>
      </c>
    </row>
    <row r="140" spans="1:16" s="266" customFormat="1" ht="16.149999999999999" customHeight="1" x14ac:dyDescent="0.25">
      <c r="A140" s="275"/>
      <c r="B140" s="807" t="s">
        <v>206</v>
      </c>
      <c r="C140" s="326" t="s">
        <v>37</v>
      </c>
      <c r="D140" s="374">
        <v>1</v>
      </c>
      <c r="E140" s="374">
        <v>1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344</v>
      </c>
    </row>
    <row r="141" spans="1:16" s="266" customFormat="1" ht="16.149999999999999" customHeight="1" x14ac:dyDescent="0.25">
      <c r="A141" s="275"/>
      <c r="B141" s="806" t="s">
        <v>207</v>
      </c>
      <c r="C141" s="326" t="s">
        <v>39</v>
      </c>
      <c r="D141" s="374">
        <v>9</v>
      </c>
      <c r="E141" s="374">
        <v>8</v>
      </c>
      <c r="F141" s="375">
        <v>1</v>
      </c>
      <c r="G141" s="374">
        <v>135</v>
      </c>
      <c r="H141" s="374">
        <v>103</v>
      </c>
      <c r="I141" s="379">
        <v>32</v>
      </c>
      <c r="J141" s="381">
        <v>5886.2</v>
      </c>
      <c r="K141" s="376">
        <v>5886.2</v>
      </c>
      <c r="L141" s="377">
        <v>0</v>
      </c>
      <c r="M141" s="381">
        <v>29132.750000000007</v>
      </c>
      <c r="N141" s="381">
        <v>27940.910000000003</v>
      </c>
      <c r="O141" s="380">
        <v>1191.8400000000038</v>
      </c>
      <c r="P141" s="689" t="s">
        <v>344</v>
      </c>
    </row>
    <row r="142" spans="1:16" s="266" customFormat="1" ht="19.149999999999999" customHeight="1" x14ac:dyDescent="0.25">
      <c r="A142" s="275"/>
      <c r="B142" s="1168" t="s">
        <v>193</v>
      </c>
      <c r="C142" s="1168"/>
      <c r="D142" s="384">
        <v>107862</v>
      </c>
      <c r="E142" s="384">
        <v>86841</v>
      </c>
      <c r="F142" s="385">
        <v>21021</v>
      </c>
      <c r="G142" s="374">
        <v>111774</v>
      </c>
      <c r="H142" s="384">
        <v>90749</v>
      </c>
      <c r="I142" s="388">
        <v>21025</v>
      </c>
      <c r="J142" s="377">
        <v>239025896.83418849</v>
      </c>
      <c r="K142" s="650">
        <v>141768656.02969998</v>
      </c>
      <c r="L142" s="386">
        <v>97257240.804488525</v>
      </c>
      <c r="M142" s="377">
        <v>239461324.83658022</v>
      </c>
      <c r="N142" s="650">
        <v>152036437.91859999</v>
      </c>
      <c r="O142" s="389">
        <v>87424886.917980269</v>
      </c>
      <c r="P142" s="688">
        <v>0.8989036311828571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5" t="s">
        <v>103</v>
      </c>
      <c r="C144" s="328" t="s">
        <v>41</v>
      </c>
      <c r="D144" s="374">
        <v>6748</v>
      </c>
      <c r="E144" s="374">
        <v>6438</v>
      </c>
      <c r="F144" s="375">
        <v>310</v>
      </c>
      <c r="G144" s="374">
        <v>7865</v>
      </c>
      <c r="H144" s="374">
        <v>7484</v>
      </c>
      <c r="I144" s="379">
        <v>381</v>
      </c>
      <c r="J144" s="384">
        <v>35264396.70908998</v>
      </c>
      <c r="K144" s="384">
        <v>32366002.269999977</v>
      </c>
      <c r="L144" s="377">
        <v>2898394.4390900014</v>
      </c>
      <c r="M144" s="384">
        <v>45031425.61511761</v>
      </c>
      <c r="N144" s="384">
        <v>40621111.51100003</v>
      </c>
      <c r="O144" s="380">
        <v>4410314.1041175835</v>
      </c>
      <c r="P144" s="689">
        <v>1.5216404105102666</v>
      </c>
    </row>
    <row r="145" spans="1:16" s="266" customFormat="1" ht="16.149999999999999" customHeight="1" x14ac:dyDescent="0.25">
      <c r="A145" s="275"/>
      <c r="B145" s="805" t="s">
        <v>329</v>
      </c>
      <c r="C145" s="328" t="s">
        <v>330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344</v>
      </c>
    </row>
    <row r="146" spans="1:16" s="266" customFormat="1" ht="16.149999999999999" customHeight="1" x14ac:dyDescent="0.25">
      <c r="A146" s="275"/>
      <c r="B146" s="805" t="s">
        <v>101</v>
      </c>
      <c r="C146" s="328" t="s">
        <v>42</v>
      </c>
      <c r="D146" s="374">
        <f t="shared" ref="D146:K146" si="0">D35+D70+D109</f>
        <v>52</v>
      </c>
      <c r="E146" s="374">
        <f t="shared" si="0"/>
        <v>22</v>
      </c>
      <c r="F146" s="375">
        <f t="shared" si="0"/>
        <v>30</v>
      </c>
      <c r="G146" s="374">
        <f t="shared" si="0"/>
        <v>66</v>
      </c>
      <c r="H146" s="374">
        <f t="shared" si="0"/>
        <v>24</v>
      </c>
      <c r="I146" s="379">
        <f t="shared" si="0"/>
        <v>42</v>
      </c>
      <c r="J146" s="384">
        <f t="shared" si="0"/>
        <v>127407.66</v>
      </c>
      <c r="K146" s="384">
        <f t="shared" si="0"/>
        <v>132852.13999999998</v>
      </c>
      <c r="L146" s="377">
        <f t="shared" ref="L144:O148" si="1">L35+L70+L109</f>
        <v>-5444.4799999999814</v>
      </c>
      <c r="M146" s="384">
        <f t="shared" si="1"/>
        <v>98013.360000000015</v>
      </c>
      <c r="N146" s="384">
        <f t="shared" si="1"/>
        <v>187438.93</v>
      </c>
      <c r="O146" s="380">
        <f t="shared" si="1"/>
        <v>-89425.569999999978</v>
      </c>
      <c r="P146" s="689">
        <f t="shared" ref="P144:P149" si="2">IF(L146=0,"",O146/L146)</f>
        <v>16.424997428588274</v>
      </c>
    </row>
    <row r="147" spans="1:16" s="266" customFormat="1" ht="16.149999999999999" customHeight="1" x14ac:dyDescent="0.25">
      <c r="A147" s="275"/>
      <c r="B147" s="805" t="s">
        <v>102</v>
      </c>
      <c r="C147" s="329" t="s">
        <v>83</v>
      </c>
      <c r="D147" s="374">
        <f t="shared" ref="D147:K147" si="3">D36+D71+D110</f>
        <v>2830</v>
      </c>
      <c r="E147" s="374">
        <f t="shared" si="3"/>
        <v>2276</v>
      </c>
      <c r="F147" s="375">
        <f t="shared" si="3"/>
        <v>554</v>
      </c>
      <c r="G147" s="374">
        <f t="shared" si="3"/>
        <v>2967</v>
      </c>
      <c r="H147" s="374">
        <f t="shared" si="3"/>
        <v>2322</v>
      </c>
      <c r="I147" s="379">
        <f t="shared" si="3"/>
        <v>645</v>
      </c>
      <c r="J147" s="384">
        <f t="shared" si="3"/>
        <v>3102367.6287877206</v>
      </c>
      <c r="K147" s="384">
        <f t="shared" si="3"/>
        <v>1879182.79</v>
      </c>
      <c r="L147" s="377">
        <f t="shared" si="1"/>
        <v>1223184.8387877205</v>
      </c>
      <c r="M147" s="384">
        <f t="shared" si="1"/>
        <v>2910027.8479900006</v>
      </c>
      <c r="N147" s="384">
        <f t="shared" si="1"/>
        <v>1855498.1300000004</v>
      </c>
      <c r="O147" s="380">
        <f t="shared" si="1"/>
        <v>1054529.7179900003</v>
      </c>
      <c r="P147" s="689">
        <f t="shared" si="2"/>
        <v>0.86211804181216656</v>
      </c>
    </row>
    <row r="148" spans="1:16" s="266" customFormat="1" ht="16.149999999999999" customHeight="1" x14ac:dyDescent="0.25">
      <c r="A148" s="275"/>
      <c r="B148" s="805" t="s">
        <v>104</v>
      </c>
      <c r="C148" s="671" t="s">
        <v>44</v>
      </c>
      <c r="D148" s="374">
        <f t="shared" ref="D148:K148" si="4">D37+D72+D111</f>
        <v>0</v>
      </c>
      <c r="E148" s="374">
        <f t="shared" si="4"/>
        <v>0</v>
      </c>
      <c r="F148" s="375">
        <f t="shared" si="4"/>
        <v>0</v>
      </c>
      <c r="G148" s="374">
        <f t="shared" si="4"/>
        <v>0</v>
      </c>
      <c r="H148" s="374">
        <f t="shared" si="4"/>
        <v>0</v>
      </c>
      <c r="I148" s="379">
        <f t="shared" si="4"/>
        <v>0</v>
      </c>
      <c r="J148" s="384">
        <f t="shared" si="4"/>
        <v>0</v>
      </c>
      <c r="K148" s="384">
        <f t="shared" si="4"/>
        <v>0</v>
      </c>
      <c r="L148" s="377">
        <f t="shared" si="1"/>
        <v>0</v>
      </c>
      <c r="M148" s="384">
        <f t="shared" si="1"/>
        <v>0</v>
      </c>
      <c r="N148" s="384">
        <f t="shared" si="1"/>
        <v>0</v>
      </c>
      <c r="O148" s="380">
        <f t="shared" si="1"/>
        <v>0</v>
      </c>
      <c r="P148" s="689" t="str">
        <f t="shared" si="2"/>
        <v/>
      </c>
    </row>
    <row r="149" spans="1:16" s="266" customFormat="1" ht="19.149999999999999" customHeight="1" x14ac:dyDescent="0.25">
      <c r="A149" s="275"/>
      <c r="B149" s="1168" t="s">
        <v>192</v>
      </c>
      <c r="C149" s="1168"/>
      <c r="D149" s="374">
        <f t="shared" ref="D149:I149" si="5">SUM(D144:D148)</f>
        <v>9630</v>
      </c>
      <c r="E149" s="374">
        <f t="shared" si="5"/>
        <v>8736</v>
      </c>
      <c r="F149" s="393">
        <f t="shared" si="5"/>
        <v>894</v>
      </c>
      <c r="G149" s="374">
        <f t="shared" si="5"/>
        <v>10898</v>
      </c>
      <c r="H149" s="374">
        <f t="shared" si="5"/>
        <v>9830</v>
      </c>
      <c r="I149" s="394">
        <f t="shared" si="5"/>
        <v>1068</v>
      </c>
      <c r="J149" s="568">
        <f>J38+J73+J112</f>
        <v>38494171.997877695</v>
      </c>
      <c r="K149" s="568">
        <f>K38+K73+K112</f>
        <v>34378037.199999973</v>
      </c>
      <c r="L149" s="386">
        <f>SUM(L144:L148)</f>
        <v>4116134.797877722</v>
      </c>
      <c r="M149" s="568">
        <f>M38+M73+M112</f>
        <v>48039466.823107615</v>
      </c>
      <c r="N149" s="568">
        <f>N38+N73+N112</f>
        <v>42664048.571000032</v>
      </c>
      <c r="O149" s="389">
        <f>SUM(O144:O148)</f>
        <v>5375418.252107583</v>
      </c>
      <c r="P149" s="688">
        <f t="shared" si="2"/>
        <v>1.3059383416886996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912" t="s">
        <v>198</v>
      </c>
      <c r="C151" s="912"/>
      <c r="D151" s="384">
        <f t="shared" ref="D151:O151" si="6">SUM(D142+D149)</f>
        <v>117492</v>
      </c>
      <c r="E151" s="384">
        <f t="shared" si="6"/>
        <v>95577</v>
      </c>
      <c r="F151" s="455">
        <f t="shared" si="6"/>
        <v>21915</v>
      </c>
      <c r="G151" s="384">
        <f t="shared" si="6"/>
        <v>122672</v>
      </c>
      <c r="H151" s="384">
        <f t="shared" si="6"/>
        <v>100579</v>
      </c>
      <c r="I151" s="388">
        <f t="shared" si="6"/>
        <v>22093</v>
      </c>
      <c r="J151" s="377">
        <f>SUM(J142+J149)</f>
        <v>277520068.83206618</v>
      </c>
      <c r="K151" s="650">
        <f>SUM(K142+K149)</f>
        <v>176146693.22969997</v>
      </c>
      <c r="L151" s="386">
        <f t="shared" si="6"/>
        <v>101373375.60236625</v>
      </c>
      <c r="M151" s="377">
        <f>SUM(M142+M149)</f>
        <v>287500791.65968782</v>
      </c>
      <c r="N151" s="650">
        <f t="shared" si="6"/>
        <v>194700486.48960003</v>
      </c>
      <c r="O151" s="389">
        <f t="shared" si="6"/>
        <v>92800305.170087844</v>
      </c>
      <c r="P151" s="688">
        <f>IF(L151=0,"",O151/L151)</f>
        <v>0.91543074913569022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912" t="s">
        <v>198</v>
      </c>
      <c r="C153" s="912"/>
      <c r="D153" s="384" t="e">
        <f>SUM(D105+#REF!)</f>
        <v>#REF!</v>
      </c>
      <c r="E153" s="384" t="e">
        <f>SUM(E105+#REF!)</f>
        <v>#REF!</v>
      </c>
      <c r="F153" s="455" t="e">
        <f>SUM(F105+#REF!)</f>
        <v>#REF!</v>
      </c>
      <c r="G153" s="384" t="e">
        <f>SUM(G105+#REF!)</f>
        <v>#REF!</v>
      </c>
      <c r="H153" s="384" t="e">
        <f>SUM(H105+#REF!)</f>
        <v>#REF!</v>
      </c>
      <c r="I153" s="388" t="e">
        <f>SUM(I105+#REF!)</f>
        <v>#REF!</v>
      </c>
      <c r="J153" s="377">
        <f>SUM(J105)</f>
        <v>20484690.120000001</v>
      </c>
      <c r="K153" s="453">
        <f>SUM(K105)</f>
        <v>11222998.649999999</v>
      </c>
      <c r="L153" s="386" t="e">
        <f>SUM(L105+#REF!)</f>
        <v>#REF!</v>
      </c>
      <c r="M153" s="377">
        <f>SUM(M105)</f>
        <v>19453617.630000003</v>
      </c>
      <c r="N153" s="453">
        <f>SUM(N105)</f>
        <v>12581490.34</v>
      </c>
      <c r="O153" s="389" t="e">
        <f>SUM(O105+#REF!)</f>
        <v>#REF!</v>
      </c>
      <c r="P153" s="449" t="e">
        <f>SUM(O153)/L153</f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  <mergeCell ref="B153:C153"/>
    <mergeCell ref="B119:B122"/>
    <mergeCell ref="C119:C122"/>
    <mergeCell ref="B142:C142"/>
    <mergeCell ref="B149:C149"/>
    <mergeCell ref="B151:C151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913" t="s">
        <v>295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</row>
    <row r="5" spans="1:19" s="269" customFormat="1" ht="15.6" customHeight="1" x14ac:dyDescent="0.25">
      <c r="A5" s="310"/>
      <c r="B5" s="914" t="s">
        <v>340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93" t="s">
        <v>294</v>
      </c>
      <c r="C7" s="1093"/>
      <c r="D7" s="1180"/>
      <c r="E7" s="1180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916"/>
      <c r="B8" s="1079" t="s">
        <v>84</v>
      </c>
      <c r="C8" s="1181" t="s">
        <v>211</v>
      </c>
      <c r="D8" s="1184" t="s">
        <v>81</v>
      </c>
      <c r="E8" s="1184"/>
      <c r="F8" s="1184"/>
      <c r="G8" s="1184"/>
      <c r="H8" s="1184"/>
      <c r="I8" s="1184"/>
      <c r="J8" s="1184"/>
      <c r="K8" s="1184"/>
      <c r="L8" s="1184"/>
      <c r="M8" s="1184"/>
      <c r="N8" s="1184"/>
      <c r="O8" s="1184"/>
      <c r="P8" s="1184"/>
      <c r="Q8" s="1184"/>
      <c r="R8" s="1184"/>
    </row>
    <row r="9" spans="1:19" s="269" customFormat="1" ht="15" customHeight="1" x14ac:dyDescent="0.25">
      <c r="A9" s="916"/>
      <c r="B9" s="1080"/>
      <c r="C9" s="1182"/>
      <c r="D9" s="906" t="s">
        <v>197</v>
      </c>
      <c r="E9" s="906"/>
      <c r="F9" s="906"/>
      <c r="G9" s="906"/>
      <c r="H9" s="906"/>
      <c r="I9" s="906"/>
      <c r="J9" s="906" t="s">
        <v>341</v>
      </c>
      <c r="K9" s="906" t="s">
        <v>3</v>
      </c>
      <c r="L9" s="906"/>
      <c r="M9" s="906"/>
      <c r="N9" s="906"/>
      <c r="O9" s="906"/>
      <c r="P9" s="906"/>
      <c r="Q9" s="906" t="s">
        <v>341</v>
      </c>
      <c r="R9" s="1185" t="s">
        <v>346</v>
      </c>
    </row>
    <row r="10" spans="1:19" s="269" customFormat="1" ht="15" customHeight="1" x14ac:dyDescent="0.25">
      <c r="A10" s="506"/>
      <c r="B10" s="1080"/>
      <c r="C10" s="1182"/>
      <c r="D10" s="906" t="s">
        <v>342</v>
      </c>
      <c r="E10" s="906"/>
      <c r="F10" s="906"/>
      <c r="G10" s="906" t="s">
        <v>343</v>
      </c>
      <c r="H10" s="906"/>
      <c r="I10" s="906"/>
      <c r="J10" s="906"/>
      <c r="K10" s="906" t="s">
        <v>342</v>
      </c>
      <c r="L10" s="906"/>
      <c r="M10" s="906"/>
      <c r="N10" s="906" t="s">
        <v>343</v>
      </c>
      <c r="O10" s="906"/>
      <c r="P10" s="906"/>
      <c r="Q10" s="906"/>
      <c r="R10" s="1185"/>
    </row>
    <row r="11" spans="1:19" s="269" customFormat="1" ht="16.149999999999999" customHeight="1" x14ac:dyDescent="0.25">
      <c r="A11" s="506"/>
      <c r="B11" s="1081"/>
      <c r="C11" s="1183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906"/>
      <c r="K11" s="713" t="s">
        <v>292</v>
      </c>
      <c r="L11" s="565" t="s">
        <v>124</v>
      </c>
      <c r="M11" s="353" t="s">
        <v>222</v>
      </c>
      <c r="N11" s="713" t="s">
        <v>292</v>
      </c>
      <c r="O11" s="565" t="s">
        <v>124</v>
      </c>
      <c r="P11" s="353" t="s">
        <v>222</v>
      </c>
      <c r="Q11" s="906"/>
      <c r="R11" s="1185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3991</v>
      </c>
      <c r="E13" s="566">
        <v>3832</v>
      </c>
      <c r="F13" s="375">
        <v>159</v>
      </c>
      <c r="G13" s="754">
        <v>4369</v>
      </c>
      <c r="H13" s="566">
        <v>4223</v>
      </c>
      <c r="I13" s="379">
        <v>146</v>
      </c>
      <c r="J13" s="689">
        <v>0.91823899371069184</v>
      </c>
      <c r="K13" s="754">
        <v>8610081.2000000011</v>
      </c>
      <c r="L13" s="566">
        <v>7284525.8799999999</v>
      </c>
      <c r="M13" s="650">
        <v>1325555.3200000012</v>
      </c>
      <c r="N13" s="754">
        <v>8666212.6799999997</v>
      </c>
      <c r="O13" s="566">
        <v>7046468.9375000009</v>
      </c>
      <c r="P13" s="380">
        <v>1619743.7424999988</v>
      </c>
      <c r="Q13" s="689">
        <v>1.2219359826491416</v>
      </c>
      <c r="R13" s="722">
        <v>294188.42249999754</v>
      </c>
    </row>
    <row r="14" spans="1:19" s="269" customFormat="1" ht="16.899999999999999" customHeight="1" x14ac:dyDescent="0.25">
      <c r="A14" s="292"/>
      <c r="B14" s="288" t="s">
        <v>55</v>
      </c>
      <c r="C14" s="716" t="s">
        <v>87</v>
      </c>
      <c r="D14" s="754">
        <v>17022</v>
      </c>
      <c r="E14" s="566">
        <v>14000</v>
      </c>
      <c r="F14" s="375">
        <v>3022</v>
      </c>
      <c r="G14" s="754">
        <v>16541</v>
      </c>
      <c r="H14" s="566">
        <v>13718</v>
      </c>
      <c r="I14" s="379">
        <v>2823</v>
      </c>
      <c r="J14" s="689">
        <v>0.93414956982131037</v>
      </c>
      <c r="K14" s="754">
        <v>23481031.63970001</v>
      </c>
      <c r="L14" s="566">
        <v>16072903.319400009</v>
      </c>
      <c r="M14" s="650">
        <v>7408128.3203000017</v>
      </c>
      <c r="N14" s="754">
        <v>22233919.033700012</v>
      </c>
      <c r="O14" s="566">
        <v>15763617.600000001</v>
      </c>
      <c r="P14" s="380">
        <v>6470301.4337000102</v>
      </c>
      <c r="Q14" s="689">
        <v>0.87340569087739384</v>
      </c>
      <c r="R14" s="722">
        <v>-937826.88659999147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3243</v>
      </c>
      <c r="E15" s="566">
        <v>2317</v>
      </c>
      <c r="F15" s="375">
        <v>926</v>
      </c>
      <c r="G15" s="754">
        <v>2819</v>
      </c>
      <c r="H15" s="566">
        <v>2083</v>
      </c>
      <c r="I15" s="379">
        <v>736</v>
      </c>
      <c r="J15" s="689">
        <v>0.79481641468682507</v>
      </c>
      <c r="K15" s="754">
        <v>8714945.75</v>
      </c>
      <c r="L15" s="566">
        <v>4660143.5500000007</v>
      </c>
      <c r="M15" s="650">
        <v>4054802.1999999993</v>
      </c>
      <c r="N15" s="754">
        <v>8139544.2800000003</v>
      </c>
      <c r="O15" s="566">
        <v>4120207.8699999996</v>
      </c>
      <c r="P15" s="380">
        <v>4019336.4100000006</v>
      </c>
      <c r="Q15" s="689">
        <v>0.99125338592348633</v>
      </c>
      <c r="R15" s="722">
        <v>-35465.78999999864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74</v>
      </c>
      <c r="E16" s="566">
        <v>56</v>
      </c>
      <c r="F16" s="375">
        <v>18</v>
      </c>
      <c r="G16" s="754">
        <v>3035</v>
      </c>
      <c r="H16" s="566">
        <v>2734</v>
      </c>
      <c r="I16" s="379">
        <v>301</v>
      </c>
      <c r="J16" s="689">
        <v>16.722222222222221</v>
      </c>
      <c r="K16" s="754">
        <v>157650</v>
      </c>
      <c r="L16" s="566">
        <v>88192.66</v>
      </c>
      <c r="M16" s="650">
        <v>69457.34</v>
      </c>
      <c r="N16" s="754">
        <v>4329212.5500000017</v>
      </c>
      <c r="O16" s="566">
        <v>3324833.5000000023</v>
      </c>
      <c r="P16" s="380">
        <v>1004379.0499999993</v>
      </c>
      <c r="Q16" s="689">
        <v>14.46037308655931</v>
      </c>
      <c r="R16" s="722">
        <v>934921.70999999938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7304</v>
      </c>
      <c r="E17" s="566">
        <v>6095</v>
      </c>
      <c r="F17" s="375">
        <v>1209</v>
      </c>
      <c r="G17" s="754">
        <v>7601</v>
      </c>
      <c r="H17" s="566">
        <v>6433</v>
      </c>
      <c r="I17" s="379">
        <v>1168</v>
      </c>
      <c r="J17" s="689">
        <v>0.96608767576509513</v>
      </c>
      <c r="K17" s="754">
        <v>21024785.489999998</v>
      </c>
      <c r="L17" s="566">
        <v>10744912.770000001</v>
      </c>
      <c r="M17" s="650">
        <v>10279872.719999997</v>
      </c>
      <c r="N17" s="754">
        <v>22250816.619999997</v>
      </c>
      <c r="O17" s="566">
        <v>12092474.68</v>
      </c>
      <c r="P17" s="380">
        <v>10158341.939999998</v>
      </c>
      <c r="Q17" s="689">
        <v>0.988177793314157</v>
      </c>
      <c r="R17" s="722">
        <v>-121530.77999999933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14573</v>
      </c>
      <c r="E18" s="566">
        <v>10815</v>
      </c>
      <c r="F18" s="375">
        <v>3758</v>
      </c>
      <c r="G18" s="754">
        <v>15005</v>
      </c>
      <c r="H18" s="566">
        <v>11293</v>
      </c>
      <c r="I18" s="379">
        <v>3712</v>
      </c>
      <c r="J18" s="689">
        <v>0.9877594465141033</v>
      </c>
      <c r="K18" s="754">
        <v>26577159.275699999</v>
      </c>
      <c r="L18" s="566">
        <v>17772317.9362</v>
      </c>
      <c r="M18" s="650">
        <v>8804841.3394999988</v>
      </c>
      <c r="N18" s="754">
        <v>26725581.994699992</v>
      </c>
      <c r="O18" s="566">
        <v>18267233.397499986</v>
      </c>
      <c r="P18" s="380">
        <v>8458348.5972000062</v>
      </c>
      <c r="Q18" s="689">
        <v>0.96064747461767785</v>
      </c>
      <c r="R18" s="722">
        <v>-346492.74229999259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2845</v>
      </c>
      <c r="E19" s="566">
        <v>1566</v>
      </c>
      <c r="F19" s="375">
        <v>1279</v>
      </c>
      <c r="G19" s="754">
        <v>3369</v>
      </c>
      <c r="H19" s="566">
        <v>1477</v>
      </c>
      <c r="I19" s="379">
        <v>1892</v>
      </c>
      <c r="J19" s="689">
        <v>1.4792806880375293</v>
      </c>
      <c r="K19" s="754">
        <v>9259770.1100000013</v>
      </c>
      <c r="L19" s="566">
        <v>3305891.2299999972</v>
      </c>
      <c r="M19" s="650">
        <v>5953878.8800000045</v>
      </c>
      <c r="N19" s="754">
        <v>11249287.439999999</v>
      </c>
      <c r="O19" s="566">
        <v>3228190.0599999987</v>
      </c>
      <c r="P19" s="380">
        <v>8021097.3800000008</v>
      </c>
      <c r="Q19" s="689">
        <v>1.3472053331390568</v>
      </c>
      <c r="R19" s="722">
        <v>2067218.4999999963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271</v>
      </c>
      <c r="E20" s="566">
        <v>239</v>
      </c>
      <c r="F20" s="375">
        <v>32</v>
      </c>
      <c r="G20" s="754">
        <v>363</v>
      </c>
      <c r="H20" s="566">
        <v>342</v>
      </c>
      <c r="I20" s="379">
        <v>21</v>
      </c>
      <c r="J20" s="689">
        <v>0.65625</v>
      </c>
      <c r="K20" s="754">
        <v>206670.56</v>
      </c>
      <c r="L20" s="566">
        <v>142075.85</v>
      </c>
      <c r="M20" s="650">
        <v>64594.709999999992</v>
      </c>
      <c r="N20" s="754">
        <v>185574.27000000002</v>
      </c>
      <c r="O20" s="566">
        <v>161706.89000000001</v>
      </c>
      <c r="P20" s="380">
        <v>23867.380000000005</v>
      </c>
      <c r="Q20" s="689">
        <v>0.36949434404148584</v>
      </c>
      <c r="R20" s="722">
        <v>-40727.329999999987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18213</v>
      </c>
      <c r="E21" s="566">
        <v>14005</v>
      </c>
      <c r="F21" s="375">
        <v>4208</v>
      </c>
      <c r="G21" s="754">
        <v>15774</v>
      </c>
      <c r="H21" s="566">
        <v>12015</v>
      </c>
      <c r="I21" s="379">
        <v>3759</v>
      </c>
      <c r="J21" s="689">
        <v>0.89329847908745252</v>
      </c>
      <c r="K21" s="754">
        <v>45940158.079999998</v>
      </c>
      <c r="L21" s="566">
        <v>24629326.300000001</v>
      </c>
      <c r="M21" s="650">
        <v>21310831.779999997</v>
      </c>
      <c r="N21" s="754">
        <v>41044219.469999999</v>
      </c>
      <c r="O21" s="566">
        <v>28506135.249999996</v>
      </c>
      <c r="P21" s="380">
        <v>12538084.220000003</v>
      </c>
      <c r="Q21" s="689">
        <v>0.58834325893214878</v>
      </c>
      <c r="R21" s="722">
        <v>-8772747.5599999949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8591</v>
      </c>
      <c r="E22" s="566">
        <v>7222</v>
      </c>
      <c r="F22" s="375">
        <v>1369</v>
      </c>
      <c r="G22" s="754">
        <v>8728</v>
      </c>
      <c r="H22" s="566">
        <v>7607</v>
      </c>
      <c r="I22" s="379">
        <v>1121</v>
      </c>
      <c r="J22" s="689">
        <v>0.81884587289992694</v>
      </c>
      <c r="K22" s="754">
        <v>17031089.52</v>
      </c>
      <c r="L22" s="566">
        <v>11807456.949999999</v>
      </c>
      <c r="M22" s="650">
        <v>5223632.57</v>
      </c>
      <c r="N22" s="754">
        <v>18220964.873511426</v>
      </c>
      <c r="O22" s="566">
        <v>12712868.51</v>
      </c>
      <c r="P22" s="380">
        <v>5508096.3635114264</v>
      </c>
      <c r="Q22" s="689">
        <v>1.0544570832077926</v>
      </c>
      <c r="R22" s="722">
        <v>284463.79351142608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9158</v>
      </c>
      <c r="E23" s="566">
        <v>8703</v>
      </c>
      <c r="F23" s="375">
        <v>455</v>
      </c>
      <c r="G23" s="754">
        <v>11366</v>
      </c>
      <c r="H23" s="566">
        <v>10844</v>
      </c>
      <c r="I23" s="379">
        <v>522</v>
      </c>
      <c r="J23" s="689">
        <v>1.1472527472527472</v>
      </c>
      <c r="K23" s="754">
        <v>23350042.25204007</v>
      </c>
      <c r="L23" s="566">
        <v>10293158.929999989</v>
      </c>
      <c r="M23" s="650">
        <v>13056883.322040081</v>
      </c>
      <c r="N23" s="754">
        <v>20361315.84607362</v>
      </c>
      <c r="O23" s="566">
        <v>11288852.89000001</v>
      </c>
      <c r="P23" s="380">
        <v>9072462.9560736101</v>
      </c>
      <c r="Q23" s="689">
        <v>0.69484138996319667</v>
      </c>
      <c r="R23" s="722">
        <v>-3984420.3659664709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6630</v>
      </c>
      <c r="E24" s="566">
        <v>5298</v>
      </c>
      <c r="F24" s="375">
        <v>1332</v>
      </c>
      <c r="G24" s="754">
        <v>5973</v>
      </c>
      <c r="H24" s="566">
        <v>4830</v>
      </c>
      <c r="I24" s="379">
        <v>1143</v>
      </c>
      <c r="J24" s="689">
        <v>0.85810810810810811</v>
      </c>
      <c r="K24" s="754">
        <v>15216914.450000001</v>
      </c>
      <c r="L24" s="566">
        <v>9932097.9000000004</v>
      </c>
      <c r="M24" s="650">
        <v>5284816.5500000007</v>
      </c>
      <c r="N24" s="754">
        <v>16099389.48</v>
      </c>
      <c r="O24" s="566">
        <v>8984288.3400000017</v>
      </c>
      <c r="P24" s="380">
        <v>7115101.1399999987</v>
      </c>
      <c r="Q24" s="689">
        <v>1.3463288787195458</v>
      </c>
      <c r="R24" s="722">
        <v>1830284.589999998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3646</v>
      </c>
      <c r="E25" s="566">
        <v>2693</v>
      </c>
      <c r="F25" s="375">
        <v>953</v>
      </c>
      <c r="G25" s="754">
        <v>3233</v>
      </c>
      <c r="H25" s="566">
        <v>2373</v>
      </c>
      <c r="I25" s="379">
        <v>860</v>
      </c>
      <c r="J25" s="689">
        <v>0.90241343126967466</v>
      </c>
      <c r="K25" s="754">
        <v>7218549.6400000006</v>
      </c>
      <c r="L25" s="566">
        <v>5419919.1399999997</v>
      </c>
      <c r="M25" s="650">
        <v>1798630.5000000009</v>
      </c>
      <c r="N25" s="754">
        <v>7389211.5100000007</v>
      </c>
      <c r="O25" s="566">
        <v>5196759.6899999995</v>
      </c>
      <c r="P25" s="380">
        <v>2192451.8200000012</v>
      </c>
      <c r="Q25" s="689">
        <v>1.2189562114064005</v>
      </c>
      <c r="R25" s="722">
        <v>393821.3200000003</v>
      </c>
    </row>
    <row r="26" spans="1:28" s="266" customFormat="1" ht="18" customHeight="1" x14ac:dyDescent="0.25">
      <c r="A26" s="275"/>
      <c r="B26" s="1087" t="s">
        <v>216</v>
      </c>
      <c r="C26" s="1186"/>
      <c r="D26" s="384">
        <v>95561</v>
      </c>
      <c r="E26" s="384">
        <v>76841</v>
      </c>
      <c r="F26" s="385">
        <v>18720</v>
      </c>
      <c r="G26" s="374">
        <v>98176</v>
      </c>
      <c r="H26" s="384">
        <v>79972</v>
      </c>
      <c r="I26" s="388">
        <v>18204</v>
      </c>
      <c r="J26" s="688">
        <v>0.97243589743589742</v>
      </c>
      <c r="K26" s="650">
        <v>206788847.96744007</v>
      </c>
      <c r="L26" s="650">
        <v>122152922.41560002</v>
      </c>
      <c r="M26" s="386">
        <v>84635925.551840082</v>
      </c>
      <c r="N26" s="650">
        <v>206895250.04798505</v>
      </c>
      <c r="O26" s="650">
        <v>130693637.61500001</v>
      </c>
      <c r="P26" s="651">
        <v>76201612.432985067</v>
      </c>
      <c r="Q26" s="688">
        <v>0.90034594572148985</v>
      </c>
      <c r="R26" s="723">
        <v>-8434313.1188550144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463</v>
      </c>
      <c r="E28" s="374">
        <v>402</v>
      </c>
      <c r="F28" s="375">
        <v>61</v>
      </c>
      <c r="G28" s="374">
        <v>395</v>
      </c>
      <c r="H28" s="374">
        <v>314</v>
      </c>
      <c r="I28" s="379">
        <v>81</v>
      </c>
      <c r="J28" s="689">
        <v>1.3278688524590163</v>
      </c>
      <c r="K28" s="381">
        <v>1549329.94</v>
      </c>
      <c r="L28" s="381">
        <v>1201397.1299999999</v>
      </c>
      <c r="M28" s="377">
        <v>347932.81000000006</v>
      </c>
      <c r="N28" s="381">
        <v>1312184.46</v>
      </c>
      <c r="O28" s="381">
        <v>898818.16</v>
      </c>
      <c r="P28" s="380">
        <v>413366.29999999993</v>
      </c>
      <c r="Q28" s="689">
        <v>1.1880635804366937</v>
      </c>
      <c r="R28" s="722">
        <v>65433.489999999874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599</v>
      </c>
      <c r="E29" s="374">
        <v>566</v>
      </c>
      <c r="F29" s="375">
        <v>33</v>
      </c>
      <c r="G29" s="374">
        <v>889</v>
      </c>
      <c r="H29" s="374">
        <v>827</v>
      </c>
      <c r="I29" s="379">
        <v>62</v>
      </c>
      <c r="J29" s="689">
        <v>1.8787878787878789</v>
      </c>
      <c r="K29" s="381">
        <v>3655930.87</v>
      </c>
      <c r="L29" s="381">
        <v>3743067.68</v>
      </c>
      <c r="M29" s="377">
        <v>-87136.810000000056</v>
      </c>
      <c r="N29" s="381">
        <v>8270425.2400000002</v>
      </c>
      <c r="O29" s="381">
        <v>8006088.7000000002</v>
      </c>
      <c r="P29" s="380">
        <v>264336.54000000004</v>
      </c>
      <c r="Q29" s="689">
        <v>-3.0335806417517448</v>
      </c>
      <c r="R29" s="722">
        <v>351473.35000000009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2207</v>
      </c>
      <c r="E30" s="374">
        <v>1806</v>
      </c>
      <c r="F30" s="375">
        <v>401</v>
      </c>
      <c r="G30" s="374">
        <v>2077</v>
      </c>
      <c r="H30" s="374">
        <v>1506</v>
      </c>
      <c r="I30" s="379">
        <v>571</v>
      </c>
      <c r="J30" s="689">
        <v>1.4239401496259352</v>
      </c>
      <c r="K30" s="381">
        <v>12632063.249999991</v>
      </c>
      <c r="L30" s="381">
        <v>11555228.269999983</v>
      </c>
      <c r="M30" s="377">
        <v>1076834.9800000079</v>
      </c>
      <c r="N30" s="381">
        <v>12211516.090000015</v>
      </c>
      <c r="O30" s="381">
        <v>11445392.390000029</v>
      </c>
      <c r="P30" s="380">
        <v>766123.69999998622</v>
      </c>
      <c r="Q30" s="689">
        <v>0.71145877894863763</v>
      </c>
      <c r="R30" s="722">
        <v>-310711.28000002168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998</v>
      </c>
      <c r="E31" s="374">
        <v>837</v>
      </c>
      <c r="F31" s="375">
        <v>161</v>
      </c>
      <c r="G31" s="374">
        <v>1029</v>
      </c>
      <c r="H31" s="374">
        <v>886</v>
      </c>
      <c r="I31" s="379">
        <v>143</v>
      </c>
      <c r="J31" s="689">
        <v>0.88819875776397517</v>
      </c>
      <c r="K31" s="381">
        <v>4737354.1899999967</v>
      </c>
      <c r="L31" s="381">
        <v>4068753.62</v>
      </c>
      <c r="M31" s="377">
        <v>668600.56999999657</v>
      </c>
      <c r="N31" s="381">
        <v>5601004.3900000006</v>
      </c>
      <c r="O31" s="381">
        <v>4937930.9600000028</v>
      </c>
      <c r="P31" s="380">
        <v>663073.42999999784</v>
      </c>
      <c r="Q31" s="689">
        <v>0.9917332705833638</v>
      </c>
      <c r="R31" s="722">
        <v>-5527.1399999987334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756</v>
      </c>
      <c r="E32" s="374">
        <v>751</v>
      </c>
      <c r="F32" s="375">
        <v>5</v>
      </c>
      <c r="G32" s="374">
        <v>864</v>
      </c>
      <c r="H32" s="374">
        <v>864</v>
      </c>
      <c r="I32" s="379">
        <v>0</v>
      </c>
      <c r="J32" s="689">
        <v>0</v>
      </c>
      <c r="K32" s="381">
        <v>2470381.38</v>
      </c>
      <c r="L32" s="381">
        <v>2467079.5099999998</v>
      </c>
      <c r="M32" s="377">
        <v>3301.8700000001118</v>
      </c>
      <c r="N32" s="381">
        <v>2685552.84</v>
      </c>
      <c r="O32" s="381">
        <v>2685307.3699999996</v>
      </c>
      <c r="P32" s="380">
        <v>245.47000000020489</v>
      </c>
      <c r="Q32" s="689">
        <v>7.4342720943040327E-2</v>
      </c>
      <c r="R32" s="722">
        <v>-3056.3999999999069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2082</v>
      </c>
      <c r="E33" s="374">
        <v>2005</v>
      </c>
      <c r="F33" s="375">
        <v>77</v>
      </c>
      <c r="G33" s="374">
        <v>3049</v>
      </c>
      <c r="H33" s="374">
        <v>3023</v>
      </c>
      <c r="I33" s="379">
        <v>26</v>
      </c>
      <c r="J33" s="689">
        <v>0.33766233766233766</v>
      </c>
      <c r="K33" s="381">
        <v>2137034.1199999992</v>
      </c>
      <c r="L33" s="381">
        <v>2058223.8799999992</v>
      </c>
      <c r="M33" s="377">
        <v>78810.239999999991</v>
      </c>
      <c r="N33" s="381">
        <v>3886135.6677075988</v>
      </c>
      <c r="O33" s="381">
        <v>3838870.3099999991</v>
      </c>
      <c r="P33" s="380">
        <v>47265.357707599644</v>
      </c>
      <c r="Q33" s="689">
        <v>0.59973624883771004</v>
      </c>
      <c r="R33" s="722">
        <v>-31544.882292400347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1574</v>
      </c>
      <c r="E34" s="374">
        <v>1519</v>
      </c>
      <c r="F34" s="375">
        <v>55</v>
      </c>
      <c r="G34" s="374">
        <v>1575</v>
      </c>
      <c r="H34" s="374">
        <v>1503</v>
      </c>
      <c r="I34" s="379">
        <v>72</v>
      </c>
      <c r="J34" s="689">
        <v>1.3090909090909091</v>
      </c>
      <c r="K34" s="381">
        <v>8299500.8578677103</v>
      </c>
      <c r="L34" s="381">
        <v>6910693.1899999892</v>
      </c>
      <c r="M34" s="377">
        <v>1388807.6678677211</v>
      </c>
      <c r="N34" s="381">
        <v>11006757.70255</v>
      </c>
      <c r="O34" s="381">
        <v>8596106.7310000025</v>
      </c>
      <c r="P34" s="380">
        <v>2410650.9715499971</v>
      </c>
      <c r="Q34" s="689">
        <v>1.7357702058566131</v>
      </c>
      <c r="R34" s="722">
        <v>1021843.303682276</v>
      </c>
    </row>
    <row r="35" spans="1:18" s="266" customFormat="1" ht="18" customHeight="1" x14ac:dyDescent="0.25">
      <c r="A35" s="275"/>
      <c r="B35" s="1087" t="s">
        <v>217</v>
      </c>
      <c r="C35" s="1087"/>
      <c r="D35" s="374">
        <v>8679</v>
      </c>
      <c r="E35" s="374">
        <v>7886</v>
      </c>
      <c r="F35" s="393">
        <v>793</v>
      </c>
      <c r="G35" s="374">
        <v>9878</v>
      </c>
      <c r="H35" s="374">
        <v>8923</v>
      </c>
      <c r="I35" s="394">
        <v>955</v>
      </c>
      <c r="J35" s="688">
        <v>1.2042875157629256</v>
      </c>
      <c r="K35" s="568">
        <v>35481594.607867695</v>
      </c>
      <c r="L35" s="568">
        <v>32004443.279999975</v>
      </c>
      <c r="M35" s="386">
        <v>3477151.3278677203</v>
      </c>
      <c r="N35" s="568">
        <v>44973576.390257612</v>
      </c>
      <c r="O35" s="568">
        <v>40408514.621000037</v>
      </c>
      <c r="P35" s="389">
        <v>4565061.7692575753</v>
      </c>
      <c r="Q35" s="688">
        <v>1.3128740566079964</v>
      </c>
      <c r="R35" s="723">
        <v>1087910.441389855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912" t="s">
        <v>318</v>
      </c>
      <c r="C37" s="912"/>
      <c r="D37" s="374">
        <v>104240</v>
      </c>
      <c r="E37" s="384">
        <v>84727</v>
      </c>
      <c r="F37" s="455">
        <v>19513</v>
      </c>
      <c r="G37" s="374">
        <v>108054</v>
      </c>
      <c r="H37" s="384">
        <v>88895</v>
      </c>
      <c r="I37" s="388">
        <v>19159</v>
      </c>
      <c r="J37" s="688">
        <v>0.98185824834725566</v>
      </c>
      <c r="K37" s="377">
        <v>242270442.57530776</v>
      </c>
      <c r="L37" s="578">
        <v>154157365.6956</v>
      </c>
      <c r="M37" s="386">
        <v>88113076.879707798</v>
      </c>
      <c r="N37" s="377">
        <v>251868826.43824267</v>
      </c>
      <c r="O37" s="578">
        <v>171102152.23600006</v>
      </c>
      <c r="P37" s="389">
        <v>80766674.202242643</v>
      </c>
      <c r="Q37" s="688">
        <v>0.91662528494499762</v>
      </c>
      <c r="R37" s="723">
        <v>-7346402.6774651557</v>
      </c>
    </row>
    <row r="38" spans="1:18" s="266" customFormat="1" ht="12" customHeight="1" x14ac:dyDescent="0.25">
      <c r="A38" s="275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79" t="s">
        <v>84</v>
      </c>
      <c r="C40" s="920" t="s">
        <v>211</v>
      </c>
      <c r="D40" s="923" t="s">
        <v>52</v>
      </c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8"/>
    </row>
    <row r="41" spans="1:18" s="266" customFormat="1" ht="15.6" customHeight="1" x14ac:dyDescent="0.25">
      <c r="A41" s="275"/>
      <c r="B41" s="1080"/>
      <c r="C41" s="921"/>
      <c r="D41" s="908" t="s">
        <v>197</v>
      </c>
      <c r="E41" s="1088"/>
      <c r="F41" s="1088"/>
      <c r="G41" s="1088"/>
      <c r="H41" s="1088"/>
      <c r="I41" s="909"/>
      <c r="J41" s="929" t="s">
        <v>341</v>
      </c>
      <c r="K41" s="934" t="s">
        <v>3</v>
      </c>
      <c r="L41" s="1167"/>
      <c r="M41" s="1167"/>
      <c r="N41" s="1167"/>
      <c r="O41" s="1167"/>
      <c r="P41" s="935"/>
      <c r="Q41" s="929" t="s">
        <v>341</v>
      </c>
      <c r="R41" s="1044" t="s">
        <v>346</v>
      </c>
    </row>
    <row r="42" spans="1:18" s="266" customFormat="1" ht="19.149999999999999" customHeight="1" x14ac:dyDescent="0.25">
      <c r="A42" s="275"/>
      <c r="B42" s="1080"/>
      <c r="C42" s="921"/>
      <c r="D42" s="934" t="s">
        <v>342</v>
      </c>
      <c r="E42" s="1167"/>
      <c r="F42" s="935"/>
      <c r="G42" s="1167" t="s">
        <v>343</v>
      </c>
      <c r="H42" s="1167"/>
      <c r="I42" s="935"/>
      <c r="J42" s="929"/>
      <c r="K42" s="934" t="s">
        <v>342</v>
      </c>
      <c r="L42" s="1167"/>
      <c r="M42" s="935"/>
      <c r="N42" s="1167" t="s">
        <v>343</v>
      </c>
      <c r="O42" s="1167"/>
      <c r="P42" s="935"/>
      <c r="Q42" s="929"/>
      <c r="R42" s="1178"/>
    </row>
    <row r="43" spans="1:18" s="266" customFormat="1" ht="19.149999999999999" customHeight="1" x14ac:dyDescent="0.25">
      <c r="A43" s="275"/>
      <c r="B43" s="1081"/>
      <c r="C43" s="922"/>
      <c r="D43" s="713" t="s">
        <v>292</v>
      </c>
      <c r="E43" s="565" t="s">
        <v>124</v>
      </c>
      <c r="F43" s="353" t="s">
        <v>222</v>
      </c>
      <c r="G43" s="713" t="s">
        <v>292</v>
      </c>
      <c r="H43" s="565" t="s">
        <v>124</v>
      </c>
      <c r="I43" s="353" t="s">
        <v>222</v>
      </c>
      <c r="J43" s="930"/>
      <c r="K43" s="713" t="s">
        <v>292</v>
      </c>
      <c r="L43" s="565" t="s">
        <v>124</v>
      </c>
      <c r="M43" s="353" t="s">
        <v>222</v>
      </c>
      <c r="N43" s="713" t="s">
        <v>292</v>
      </c>
      <c r="O43" s="565" t="s">
        <v>124</v>
      </c>
      <c r="P43" s="353" t="s">
        <v>222</v>
      </c>
      <c r="Q43" s="930"/>
      <c r="R43" s="1045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508</v>
      </c>
      <c r="E45" s="566">
        <v>503</v>
      </c>
      <c r="F45" s="375">
        <v>5</v>
      </c>
      <c r="G45" s="754">
        <v>740</v>
      </c>
      <c r="H45" s="566">
        <v>721</v>
      </c>
      <c r="I45" s="379">
        <v>19</v>
      </c>
      <c r="J45" s="689">
        <v>3.8</v>
      </c>
      <c r="K45" s="754">
        <v>844231.28</v>
      </c>
      <c r="L45" s="566">
        <v>793143.73</v>
      </c>
      <c r="M45" s="377">
        <v>51087.550000000047</v>
      </c>
      <c r="N45" s="754">
        <v>1384245.81</v>
      </c>
      <c r="O45" s="566">
        <v>1234931.92</v>
      </c>
      <c r="P45" s="380">
        <v>149313.89000000013</v>
      </c>
      <c r="Q45" s="689">
        <v>2.92270602133005</v>
      </c>
      <c r="R45" s="599">
        <v>98226.340000000084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4">
        <v>761</v>
      </c>
      <c r="E46" s="566">
        <v>604</v>
      </c>
      <c r="F46" s="375">
        <v>157</v>
      </c>
      <c r="G46" s="754">
        <v>627</v>
      </c>
      <c r="H46" s="566">
        <v>509</v>
      </c>
      <c r="I46" s="379">
        <v>118</v>
      </c>
      <c r="J46" s="689">
        <v>0.75159235668789814</v>
      </c>
      <c r="K46" s="754">
        <v>879446</v>
      </c>
      <c r="L46" s="566">
        <v>620326.82000000007</v>
      </c>
      <c r="M46" s="377">
        <v>259119.17999999993</v>
      </c>
      <c r="N46" s="754">
        <v>723921</v>
      </c>
      <c r="O46" s="566">
        <v>527525.91</v>
      </c>
      <c r="P46" s="380">
        <v>196395.08999999997</v>
      </c>
      <c r="Q46" s="689">
        <v>0.75793343433704918</v>
      </c>
      <c r="R46" s="599">
        <v>-62724.089999999967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88</v>
      </c>
      <c r="E47" s="566">
        <v>58</v>
      </c>
      <c r="F47" s="375">
        <v>30</v>
      </c>
      <c r="G47" s="754">
        <v>121</v>
      </c>
      <c r="H47" s="566">
        <v>91</v>
      </c>
      <c r="I47" s="379">
        <v>30</v>
      </c>
      <c r="J47" s="689">
        <v>1</v>
      </c>
      <c r="K47" s="754">
        <v>266388.45</v>
      </c>
      <c r="L47" s="566">
        <v>118471</v>
      </c>
      <c r="M47" s="377">
        <v>147917.45000000001</v>
      </c>
      <c r="N47" s="754">
        <v>414300.28</v>
      </c>
      <c r="O47" s="566">
        <v>243267.3</v>
      </c>
      <c r="P47" s="380">
        <v>171032.98000000004</v>
      </c>
      <c r="Q47" s="689">
        <v>1.1562731780462685</v>
      </c>
      <c r="R47" s="599">
        <v>23115.530000000028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0</v>
      </c>
      <c r="H48" s="566">
        <v>0</v>
      </c>
      <c r="I48" s="379">
        <v>0</v>
      </c>
      <c r="J48" s="689" t="s">
        <v>344</v>
      </c>
      <c r="K48" s="754">
        <v>0</v>
      </c>
      <c r="L48" s="566">
        <v>0</v>
      </c>
      <c r="M48" s="377">
        <v>0</v>
      </c>
      <c r="N48" s="754">
        <v>0</v>
      </c>
      <c r="O48" s="566">
        <v>0</v>
      </c>
      <c r="P48" s="380">
        <v>0</v>
      </c>
      <c r="Q48" s="689" t="s">
        <v>344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259</v>
      </c>
      <c r="E49" s="566">
        <v>244</v>
      </c>
      <c r="F49" s="375">
        <v>15</v>
      </c>
      <c r="G49" s="754">
        <v>380</v>
      </c>
      <c r="H49" s="566">
        <v>330</v>
      </c>
      <c r="I49" s="379">
        <v>50</v>
      </c>
      <c r="J49" s="689">
        <v>3.3333333333333335</v>
      </c>
      <c r="K49" s="754">
        <v>460169.8</v>
      </c>
      <c r="L49" s="566">
        <v>422429.8</v>
      </c>
      <c r="M49" s="377">
        <v>37740</v>
      </c>
      <c r="N49" s="754">
        <v>663956.49</v>
      </c>
      <c r="O49" s="566">
        <v>555817.49000000022</v>
      </c>
      <c r="P49" s="380">
        <v>108138.99999999977</v>
      </c>
      <c r="Q49" s="689">
        <v>2.8653683094859503</v>
      </c>
      <c r="R49" s="599">
        <v>70398.999999999767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1620</v>
      </c>
      <c r="E50" s="566">
        <v>1171</v>
      </c>
      <c r="F50" s="375">
        <v>449</v>
      </c>
      <c r="G50" s="754">
        <v>1691</v>
      </c>
      <c r="H50" s="566">
        <v>1193</v>
      </c>
      <c r="I50" s="379">
        <v>498</v>
      </c>
      <c r="J50" s="689">
        <v>1.1091314031180401</v>
      </c>
      <c r="K50" s="754">
        <v>2646552</v>
      </c>
      <c r="L50" s="566">
        <v>1766996.2041</v>
      </c>
      <c r="M50" s="377">
        <v>879555.79590000003</v>
      </c>
      <c r="N50" s="754">
        <v>2819021</v>
      </c>
      <c r="O50" s="566">
        <v>1793671.2136000008</v>
      </c>
      <c r="P50" s="380">
        <v>1025349.7863999992</v>
      </c>
      <c r="Q50" s="689">
        <v>1.1657586604279224</v>
      </c>
      <c r="R50" s="599">
        <v>145793.99049999914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0</v>
      </c>
      <c r="H51" s="566">
        <v>0</v>
      </c>
      <c r="I51" s="379">
        <v>0</v>
      </c>
      <c r="J51" s="689" t="s">
        <v>344</v>
      </c>
      <c r="K51" s="754">
        <v>0</v>
      </c>
      <c r="L51" s="566">
        <v>0</v>
      </c>
      <c r="M51" s="377">
        <v>0</v>
      </c>
      <c r="N51" s="754">
        <v>0</v>
      </c>
      <c r="O51" s="566">
        <v>0</v>
      </c>
      <c r="P51" s="380">
        <v>0</v>
      </c>
      <c r="Q51" s="689" t="s">
        <v>344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139</v>
      </c>
      <c r="E52" s="566">
        <v>122</v>
      </c>
      <c r="F52" s="375">
        <v>17</v>
      </c>
      <c r="G52" s="754">
        <v>137</v>
      </c>
      <c r="H52" s="566">
        <v>119</v>
      </c>
      <c r="I52" s="379">
        <v>18</v>
      </c>
      <c r="J52" s="689">
        <v>1.0588235294117647</v>
      </c>
      <c r="K52" s="754">
        <v>130847.15000000001</v>
      </c>
      <c r="L52" s="566">
        <v>121169.53000000001</v>
      </c>
      <c r="M52" s="377">
        <v>9677.6199999999953</v>
      </c>
      <c r="N52" s="754">
        <v>137983.24</v>
      </c>
      <c r="O52" s="566">
        <v>106007.98</v>
      </c>
      <c r="P52" s="380">
        <v>31975.259999999995</v>
      </c>
      <c r="Q52" s="689">
        <v>3.3040416962021664</v>
      </c>
      <c r="R52" s="599">
        <v>22297.64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894</v>
      </c>
      <c r="E53" s="566">
        <v>730</v>
      </c>
      <c r="F53" s="375">
        <v>164</v>
      </c>
      <c r="G53" s="754">
        <v>1203</v>
      </c>
      <c r="H53" s="566">
        <v>716</v>
      </c>
      <c r="I53" s="379">
        <v>487</v>
      </c>
      <c r="J53" s="689">
        <v>2.9695121951219514</v>
      </c>
      <c r="K53" s="754">
        <v>2368192.29</v>
      </c>
      <c r="L53" s="566">
        <v>1526944.6300000001</v>
      </c>
      <c r="M53" s="377">
        <v>841247.65999999992</v>
      </c>
      <c r="N53" s="754">
        <v>2721106.21</v>
      </c>
      <c r="O53" s="566">
        <v>1127438.2</v>
      </c>
      <c r="P53" s="380">
        <v>1593668.01</v>
      </c>
      <c r="Q53" s="689">
        <v>1.894410036159863</v>
      </c>
      <c r="R53" s="599">
        <v>752420.35000000009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344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344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1703</v>
      </c>
      <c r="E55" s="566">
        <v>1621</v>
      </c>
      <c r="F55" s="375">
        <v>82</v>
      </c>
      <c r="G55" s="754">
        <v>1835</v>
      </c>
      <c r="H55" s="566">
        <v>1711</v>
      </c>
      <c r="I55" s="379">
        <v>124</v>
      </c>
      <c r="J55" s="689">
        <v>1.5121951219512195</v>
      </c>
      <c r="K55" s="754">
        <v>2820628.0467484253</v>
      </c>
      <c r="L55" s="566">
        <v>1992521.5500000005</v>
      </c>
      <c r="M55" s="377">
        <v>828106.49674842483</v>
      </c>
      <c r="N55" s="754">
        <v>2624952.9085952099</v>
      </c>
      <c r="O55" s="566">
        <v>1873649.889999999</v>
      </c>
      <c r="P55" s="380">
        <v>751303.01859521098</v>
      </c>
      <c r="Q55" s="689">
        <v>0.90725410505196602</v>
      </c>
      <c r="R55" s="599">
        <v>-76803.478153213859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144</v>
      </c>
      <c r="E56" s="566">
        <v>117</v>
      </c>
      <c r="F56" s="375">
        <v>27</v>
      </c>
      <c r="G56" s="754">
        <v>157</v>
      </c>
      <c r="H56" s="566">
        <v>131</v>
      </c>
      <c r="I56" s="379">
        <v>26</v>
      </c>
      <c r="J56" s="689">
        <v>0.96296296296296291</v>
      </c>
      <c r="K56" s="754">
        <v>259643.71000000002</v>
      </c>
      <c r="L56" s="566">
        <v>185664.43</v>
      </c>
      <c r="M56" s="377">
        <v>73979.280000000028</v>
      </c>
      <c r="N56" s="754">
        <v>274215.67</v>
      </c>
      <c r="O56" s="566">
        <v>175901.67</v>
      </c>
      <c r="P56" s="380">
        <v>98313.999999999971</v>
      </c>
      <c r="Q56" s="689">
        <v>1.3289396706753558</v>
      </c>
      <c r="R56" s="599">
        <v>24334.719999999943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590</v>
      </c>
      <c r="E57" s="566">
        <v>427</v>
      </c>
      <c r="F57" s="375">
        <v>163</v>
      </c>
      <c r="G57" s="754">
        <v>593</v>
      </c>
      <c r="H57" s="566">
        <v>432</v>
      </c>
      <c r="I57" s="379">
        <v>161</v>
      </c>
      <c r="J57" s="689">
        <v>0.98773006134969321</v>
      </c>
      <c r="K57" s="754">
        <v>1076260.02</v>
      </c>
      <c r="L57" s="566">
        <v>845067.2699999999</v>
      </c>
      <c r="M57" s="377">
        <v>231192.75000000012</v>
      </c>
      <c r="N57" s="754">
        <v>1348754.55</v>
      </c>
      <c r="O57" s="566">
        <v>1123098.3900000001</v>
      </c>
      <c r="P57" s="380">
        <v>225656.15999999992</v>
      </c>
      <c r="Q57" s="689">
        <v>0.9760520604560472</v>
      </c>
      <c r="R57" s="599">
        <v>-5536.5900000002002</v>
      </c>
    </row>
    <row r="58" spans="1:18" s="266" customFormat="1" ht="18" customHeight="1" x14ac:dyDescent="0.25">
      <c r="A58" s="275"/>
      <c r="B58" s="1087" t="s">
        <v>216</v>
      </c>
      <c r="C58" s="1087"/>
      <c r="D58" s="384">
        <v>6706</v>
      </c>
      <c r="E58" s="384">
        <v>5597</v>
      </c>
      <c r="F58" s="385">
        <v>1109</v>
      </c>
      <c r="G58" s="374">
        <v>7484</v>
      </c>
      <c r="H58" s="384">
        <v>5953</v>
      </c>
      <c r="I58" s="388">
        <v>1531</v>
      </c>
      <c r="J58" s="688">
        <v>1.3805229936880072</v>
      </c>
      <c r="K58" s="377">
        <v>11752358.746748425</v>
      </c>
      <c r="L58" s="377">
        <v>8392734.9641000014</v>
      </c>
      <c r="M58" s="386">
        <v>3359623.7826484255</v>
      </c>
      <c r="N58" s="377">
        <v>13112457.158595212</v>
      </c>
      <c r="O58" s="377">
        <v>8761309.9636000004</v>
      </c>
      <c r="P58" s="389">
        <v>4351147.1949952105</v>
      </c>
      <c r="Q58" s="688">
        <v>1.2951292991399046</v>
      </c>
      <c r="R58" s="600">
        <v>991523.41234678496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344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344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5</v>
      </c>
      <c r="E61" s="374">
        <v>5</v>
      </c>
      <c r="F61" s="375">
        <v>0</v>
      </c>
      <c r="G61" s="374">
        <v>10</v>
      </c>
      <c r="H61" s="374">
        <v>10</v>
      </c>
      <c r="I61" s="379">
        <v>0</v>
      </c>
      <c r="J61" s="689" t="s">
        <v>344</v>
      </c>
      <c r="K61" s="381">
        <v>18568.95</v>
      </c>
      <c r="L61" s="381">
        <v>18568.95</v>
      </c>
      <c r="M61" s="545">
        <v>0</v>
      </c>
      <c r="N61" s="381">
        <v>30156.49</v>
      </c>
      <c r="O61" s="381">
        <v>30156.49</v>
      </c>
      <c r="P61" s="380">
        <v>0</v>
      </c>
      <c r="Q61" s="689" t="s">
        <v>344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344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344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454</v>
      </c>
      <c r="E63" s="374">
        <v>384</v>
      </c>
      <c r="F63" s="375">
        <v>70</v>
      </c>
      <c r="G63" s="374">
        <v>484</v>
      </c>
      <c r="H63" s="374">
        <v>401</v>
      </c>
      <c r="I63" s="379">
        <v>83</v>
      </c>
      <c r="J63" s="689">
        <v>1.1857142857142857</v>
      </c>
      <c r="K63" s="381">
        <v>1178381.8799999997</v>
      </c>
      <c r="L63" s="381">
        <v>1034182.8900000004</v>
      </c>
      <c r="M63" s="545">
        <v>144198.98999999929</v>
      </c>
      <c r="N63" s="381">
        <v>1314839.6300000011</v>
      </c>
      <c r="O63" s="381">
        <v>1118547.2100000011</v>
      </c>
      <c r="P63" s="380">
        <v>196292.41999999993</v>
      </c>
      <c r="Q63" s="689">
        <v>1.3612607134072221</v>
      </c>
      <c r="R63" s="599">
        <v>52093.430000000633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344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344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19</v>
      </c>
      <c r="E65" s="374">
        <v>16</v>
      </c>
      <c r="F65" s="375">
        <v>3</v>
      </c>
      <c r="G65" s="374">
        <v>64</v>
      </c>
      <c r="H65" s="374">
        <v>60</v>
      </c>
      <c r="I65" s="379">
        <v>4</v>
      </c>
      <c r="J65" s="689">
        <v>1.3333333333333333</v>
      </c>
      <c r="K65" s="381">
        <v>21097.690000000002</v>
      </c>
      <c r="L65" s="381">
        <v>17997.690000000002</v>
      </c>
      <c r="M65" s="545">
        <v>3100</v>
      </c>
      <c r="N65" s="381">
        <v>41934.034800000001</v>
      </c>
      <c r="O65" s="381">
        <v>37902.140000000007</v>
      </c>
      <c r="P65" s="380">
        <v>4031.8947999999946</v>
      </c>
      <c r="Q65" s="689">
        <v>1.3006112258064499</v>
      </c>
      <c r="R65" s="599">
        <v>931.89479999999458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431</v>
      </c>
      <c r="E66" s="374">
        <v>404</v>
      </c>
      <c r="F66" s="375">
        <v>27</v>
      </c>
      <c r="G66" s="374">
        <v>377</v>
      </c>
      <c r="H66" s="374">
        <v>352</v>
      </c>
      <c r="I66" s="379">
        <v>25</v>
      </c>
      <c r="J66" s="689">
        <v>0.92592592592592593</v>
      </c>
      <c r="K66" s="381">
        <v>1727097.4800099998</v>
      </c>
      <c r="L66" s="381">
        <v>1236613</v>
      </c>
      <c r="M66" s="545">
        <v>490484.48000999982</v>
      </c>
      <c r="N66" s="381">
        <v>1578862.67805</v>
      </c>
      <c r="O66" s="381">
        <v>971530.51</v>
      </c>
      <c r="P66" s="380">
        <v>607332.16804999998</v>
      </c>
      <c r="Q66" s="689">
        <v>1.2382291240644718</v>
      </c>
      <c r="R66" s="599">
        <v>116847.68804000015</v>
      </c>
    </row>
    <row r="67" spans="1:20" s="266" customFormat="1" ht="18" customHeight="1" x14ac:dyDescent="0.25">
      <c r="A67" s="275"/>
      <c r="B67" s="1087" t="s">
        <v>217</v>
      </c>
      <c r="C67" s="1087"/>
      <c r="D67" s="374">
        <v>909</v>
      </c>
      <c r="E67" s="374">
        <v>809</v>
      </c>
      <c r="F67" s="393">
        <v>100</v>
      </c>
      <c r="G67" s="374">
        <v>935</v>
      </c>
      <c r="H67" s="374">
        <v>823</v>
      </c>
      <c r="I67" s="394">
        <v>112</v>
      </c>
      <c r="J67" s="688">
        <v>1.1200000000000001</v>
      </c>
      <c r="K67" s="384">
        <v>2945146.0000099996</v>
      </c>
      <c r="L67" s="384">
        <v>2307362.5300000003</v>
      </c>
      <c r="M67" s="386">
        <v>637783.47000999912</v>
      </c>
      <c r="N67" s="384">
        <v>2965792.8328500008</v>
      </c>
      <c r="O67" s="384">
        <v>2158136.350000001</v>
      </c>
      <c r="P67" s="389">
        <v>807656.48284999991</v>
      </c>
      <c r="Q67" s="688">
        <v>1.2663490366680992</v>
      </c>
      <c r="R67" s="600">
        <v>169873.0128400008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912" t="s">
        <v>318</v>
      </c>
      <c r="C69" s="912"/>
      <c r="D69" s="374">
        <v>7615</v>
      </c>
      <c r="E69" s="384">
        <v>6406</v>
      </c>
      <c r="F69" s="455">
        <v>1209</v>
      </c>
      <c r="G69" s="374">
        <v>8419</v>
      </c>
      <c r="H69" s="384">
        <v>6776</v>
      </c>
      <c r="I69" s="388">
        <v>1643</v>
      </c>
      <c r="J69" s="688">
        <v>1.358974358974359</v>
      </c>
      <c r="K69" s="377">
        <v>14697504.746758424</v>
      </c>
      <c r="L69" s="545">
        <v>10700097.494100001</v>
      </c>
      <c r="M69" s="386">
        <v>3997407.2526584249</v>
      </c>
      <c r="N69" s="377">
        <v>16078249.991445214</v>
      </c>
      <c r="O69" s="545">
        <v>10919446.313600002</v>
      </c>
      <c r="P69" s="389">
        <v>5158803.6778452108</v>
      </c>
      <c r="Q69" s="688">
        <v>1.2905374288332554</v>
      </c>
      <c r="R69" s="723">
        <v>1161396.4251867859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9" t="s">
        <v>296</v>
      </c>
      <c r="C77" s="1179"/>
      <c r="D77" s="1179"/>
      <c r="E77" s="1179"/>
      <c r="F77" s="1179"/>
      <c r="G77" s="1179"/>
      <c r="H77" s="1179"/>
      <c r="I77" s="1179"/>
      <c r="J77" s="1179"/>
      <c r="K77" s="1179"/>
      <c r="L77" s="1179"/>
      <c r="M77" s="1179"/>
      <c r="N77" s="1179"/>
      <c r="O77" s="1179"/>
      <c r="P77" s="1179"/>
      <c r="Q77" s="1179"/>
      <c r="R77" s="514"/>
    </row>
    <row r="78" spans="1:20" s="266" customFormat="1" ht="16.149999999999999" customHeight="1" x14ac:dyDescent="0.25">
      <c r="A78" s="275"/>
      <c r="B78" s="1079" t="s">
        <v>84</v>
      </c>
      <c r="C78" s="920" t="s">
        <v>211</v>
      </c>
      <c r="D78" s="923" t="s">
        <v>81</v>
      </c>
      <c r="E78" s="924"/>
      <c r="F78" s="924"/>
      <c r="G78" s="924"/>
      <c r="H78" s="924"/>
      <c r="I78" s="924"/>
      <c r="J78" s="924"/>
      <c r="K78" s="924"/>
      <c r="L78" s="924"/>
      <c r="M78" s="924"/>
      <c r="N78" s="924"/>
      <c r="O78" s="924"/>
      <c r="P78" s="924"/>
      <c r="Q78" s="924"/>
      <c r="R78" s="928"/>
      <c r="S78" s="465"/>
      <c r="T78" s="466"/>
    </row>
    <row r="79" spans="1:20" s="266" customFormat="1" ht="15" customHeight="1" x14ac:dyDescent="0.25">
      <c r="A79" s="275"/>
      <c r="B79" s="1080"/>
      <c r="C79" s="921"/>
      <c r="D79" s="908" t="s">
        <v>197</v>
      </c>
      <c r="E79" s="1088"/>
      <c r="F79" s="1088"/>
      <c r="G79" s="1088"/>
      <c r="H79" s="1088"/>
      <c r="I79" s="909"/>
      <c r="J79" s="929" t="s">
        <v>341</v>
      </c>
      <c r="K79" s="934" t="s">
        <v>3</v>
      </c>
      <c r="L79" s="1167"/>
      <c r="M79" s="1167"/>
      <c r="N79" s="1167"/>
      <c r="O79" s="1167"/>
      <c r="P79" s="935"/>
      <c r="Q79" s="929" t="s">
        <v>341</v>
      </c>
      <c r="R79" s="1044" t="s">
        <v>346</v>
      </c>
    </row>
    <row r="80" spans="1:20" s="266" customFormat="1" ht="19.149999999999999" customHeight="1" x14ac:dyDescent="0.25">
      <c r="A80" s="275"/>
      <c r="B80" s="1080"/>
      <c r="C80" s="921"/>
      <c r="D80" s="934" t="s">
        <v>342</v>
      </c>
      <c r="E80" s="1167"/>
      <c r="F80" s="935"/>
      <c r="G80" s="1167" t="s">
        <v>343</v>
      </c>
      <c r="H80" s="1167"/>
      <c r="I80" s="935"/>
      <c r="J80" s="929"/>
      <c r="K80" s="934" t="s">
        <v>342</v>
      </c>
      <c r="L80" s="1167"/>
      <c r="M80" s="935"/>
      <c r="N80" s="1167" t="s">
        <v>343</v>
      </c>
      <c r="O80" s="1167"/>
      <c r="P80" s="935"/>
      <c r="Q80" s="929"/>
      <c r="R80" s="1178"/>
    </row>
    <row r="81" spans="1:18" s="266" customFormat="1" ht="19.149999999999999" customHeight="1" x14ac:dyDescent="0.25">
      <c r="A81" s="275"/>
      <c r="B81" s="1081"/>
      <c r="C81" s="922"/>
      <c r="D81" s="713" t="s">
        <v>292</v>
      </c>
      <c r="E81" s="565" t="s">
        <v>124</v>
      </c>
      <c r="F81" s="353" t="s">
        <v>222</v>
      </c>
      <c r="G81" s="713" t="s">
        <v>292</v>
      </c>
      <c r="H81" s="565" t="s">
        <v>124</v>
      </c>
      <c r="I81" s="353" t="s">
        <v>222</v>
      </c>
      <c r="J81" s="930"/>
      <c r="K81" s="713" t="s">
        <v>292</v>
      </c>
      <c r="L81" s="565" t="s">
        <v>124</v>
      </c>
      <c r="M81" s="353" t="s">
        <v>222</v>
      </c>
      <c r="N81" s="713" t="s">
        <v>292</v>
      </c>
      <c r="O81" s="565" t="s">
        <v>124</v>
      </c>
      <c r="P81" s="353" t="s">
        <v>222</v>
      </c>
      <c r="Q81" s="930"/>
      <c r="R81" s="1045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159</v>
      </c>
      <c r="E83" s="374">
        <v>123</v>
      </c>
      <c r="F83" s="375">
        <v>36</v>
      </c>
      <c r="G83" s="374">
        <v>278</v>
      </c>
      <c r="H83" s="374">
        <v>207</v>
      </c>
      <c r="I83" s="379">
        <v>71</v>
      </c>
      <c r="J83" s="689">
        <v>1.9722222222222223</v>
      </c>
      <c r="K83" s="374">
        <v>292734.19</v>
      </c>
      <c r="L83" s="374">
        <v>200916.39</v>
      </c>
      <c r="M83" s="375">
        <v>91817.799999999988</v>
      </c>
      <c r="N83" s="374">
        <v>810387.66999999993</v>
      </c>
      <c r="O83" s="374">
        <v>494600.61</v>
      </c>
      <c r="P83" s="379">
        <v>315787.05999999994</v>
      </c>
      <c r="Q83" s="689">
        <v>3.4392793118545639</v>
      </c>
      <c r="R83" s="599">
        <v>223969.25999999995</v>
      </c>
    </row>
    <row r="84" spans="1:18" s="266" customFormat="1" ht="16.899999999999999" customHeight="1" x14ac:dyDescent="0.25">
      <c r="A84" s="275"/>
      <c r="B84" s="288" t="s">
        <v>55</v>
      </c>
      <c r="C84" s="801" t="s">
        <v>173</v>
      </c>
      <c r="D84" s="374">
        <v>476</v>
      </c>
      <c r="E84" s="374">
        <v>418</v>
      </c>
      <c r="F84" s="375">
        <v>58</v>
      </c>
      <c r="G84" s="374">
        <v>767</v>
      </c>
      <c r="H84" s="374">
        <v>687</v>
      </c>
      <c r="I84" s="379">
        <v>80</v>
      </c>
      <c r="J84" s="689">
        <v>1.3793103448275863</v>
      </c>
      <c r="K84" s="374">
        <v>790162.73</v>
      </c>
      <c r="L84" s="374">
        <v>686928.73</v>
      </c>
      <c r="M84" s="375">
        <v>103234</v>
      </c>
      <c r="N84" s="374">
        <v>1686731.45</v>
      </c>
      <c r="O84" s="374">
        <v>1293621.45</v>
      </c>
      <c r="P84" s="379">
        <v>393110</v>
      </c>
      <c r="Q84" s="689">
        <v>3.807950868899781</v>
      </c>
      <c r="R84" s="599">
        <v>289876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1058</v>
      </c>
      <c r="E85" s="374">
        <v>796</v>
      </c>
      <c r="F85" s="375">
        <v>262</v>
      </c>
      <c r="G85" s="374">
        <v>1038</v>
      </c>
      <c r="H85" s="374">
        <v>811</v>
      </c>
      <c r="I85" s="379">
        <v>227</v>
      </c>
      <c r="J85" s="689">
        <v>0.86641221374045807</v>
      </c>
      <c r="K85" s="374">
        <v>2721378.22</v>
      </c>
      <c r="L85" s="374">
        <v>2013853.48</v>
      </c>
      <c r="M85" s="375">
        <v>707524.74000000022</v>
      </c>
      <c r="N85" s="374">
        <v>2813056</v>
      </c>
      <c r="O85" s="374">
        <v>2235894.27</v>
      </c>
      <c r="P85" s="379">
        <v>577161.73</v>
      </c>
      <c r="Q85" s="689">
        <v>0.81574777159029066</v>
      </c>
      <c r="R85" s="599">
        <v>-130363.01000000024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968</v>
      </c>
      <c r="E86" s="374">
        <v>804</v>
      </c>
      <c r="F86" s="375">
        <v>164</v>
      </c>
      <c r="G86" s="374">
        <v>758</v>
      </c>
      <c r="H86" s="374">
        <v>627</v>
      </c>
      <c r="I86" s="379">
        <v>131</v>
      </c>
      <c r="J86" s="689">
        <v>0.79878048780487809</v>
      </c>
      <c r="K86" s="374">
        <v>2373343.4899999998</v>
      </c>
      <c r="L86" s="374">
        <v>1823781.2499999998</v>
      </c>
      <c r="M86" s="375">
        <v>549562.24</v>
      </c>
      <c r="N86" s="374">
        <v>1818286.04</v>
      </c>
      <c r="O86" s="374">
        <v>1269658.7999999998</v>
      </c>
      <c r="P86" s="379">
        <v>548627.24000000022</v>
      </c>
      <c r="Q86" s="689">
        <v>0.9982986458458285</v>
      </c>
      <c r="R86" s="599">
        <v>-934.99999999976717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723</v>
      </c>
      <c r="E87" s="374">
        <v>512</v>
      </c>
      <c r="F87" s="375">
        <v>211</v>
      </c>
      <c r="G87" s="374">
        <v>1042</v>
      </c>
      <c r="H87" s="374">
        <v>733</v>
      </c>
      <c r="I87" s="379">
        <v>309</v>
      </c>
      <c r="J87" s="689">
        <v>1.4644549763033174</v>
      </c>
      <c r="K87" s="374">
        <v>1145667.02</v>
      </c>
      <c r="L87" s="374">
        <v>856032.27000000014</v>
      </c>
      <c r="M87" s="375">
        <v>289634.74999999988</v>
      </c>
      <c r="N87" s="374">
        <v>2035346.95</v>
      </c>
      <c r="O87" s="374">
        <v>1437099.9</v>
      </c>
      <c r="P87" s="379">
        <v>598247.05000000005</v>
      </c>
      <c r="Q87" s="689">
        <v>2.0655223518586783</v>
      </c>
      <c r="R87" s="599">
        <v>308612.30000000016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317</v>
      </c>
      <c r="E88" s="374">
        <v>291</v>
      </c>
      <c r="F88" s="375">
        <v>26</v>
      </c>
      <c r="G88" s="374">
        <v>372</v>
      </c>
      <c r="H88" s="374">
        <v>345</v>
      </c>
      <c r="I88" s="379">
        <v>27</v>
      </c>
      <c r="J88" s="689">
        <v>1.0384615384615385</v>
      </c>
      <c r="K88" s="374">
        <v>670195.69999999995</v>
      </c>
      <c r="L88" s="374">
        <v>513809.98</v>
      </c>
      <c r="M88" s="375">
        <v>156385.71999999997</v>
      </c>
      <c r="N88" s="374">
        <v>703947.54</v>
      </c>
      <c r="O88" s="374">
        <v>594681.62999999989</v>
      </c>
      <c r="P88" s="379">
        <v>109265.91000000015</v>
      </c>
      <c r="Q88" s="689">
        <v>0.69869493199251298</v>
      </c>
      <c r="R88" s="599">
        <v>-47119.809999999823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1894</v>
      </c>
      <c r="E89" s="374">
        <v>1459</v>
      </c>
      <c r="F89" s="375">
        <v>435</v>
      </c>
      <c r="G89" s="374">
        <v>1859</v>
      </c>
      <c r="H89" s="374">
        <v>1414</v>
      </c>
      <c r="I89" s="379">
        <v>445</v>
      </c>
      <c r="J89" s="689">
        <v>1.0229885057471264</v>
      </c>
      <c r="K89" s="374">
        <v>12491208.77</v>
      </c>
      <c r="L89" s="374">
        <v>5127676.55</v>
      </c>
      <c r="M89" s="375">
        <v>7363532.2199999997</v>
      </c>
      <c r="N89" s="374">
        <v>9585861.9800000004</v>
      </c>
      <c r="O89" s="374">
        <v>5255933.68</v>
      </c>
      <c r="P89" s="379">
        <v>4329928.3000000007</v>
      </c>
      <c r="Q89" s="689">
        <v>0.58802327071232685</v>
      </c>
      <c r="R89" s="599">
        <v>-3033603.919999999</v>
      </c>
    </row>
    <row r="90" spans="1:18" s="266" customFormat="1" ht="18" customHeight="1" x14ac:dyDescent="0.25">
      <c r="A90" s="275"/>
      <c r="B90" s="1087" t="s">
        <v>216</v>
      </c>
      <c r="C90" s="1087"/>
      <c r="D90" s="384">
        <v>5595</v>
      </c>
      <c r="E90" s="384">
        <v>4403</v>
      </c>
      <c r="F90" s="385">
        <v>1192</v>
      </c>
      <c r="G90" s="384">
        <v>6114</v>
      </c>
      <c r="H90" s="384">
        <v>4824</v>
      </c>
      <c r="I90" s="388">
        <v>1290</v>
      </c>
      <c r="J90" s="688">
        <v>1.0822147651006711</v>
      </c>
      <c r="K90" s="377">
        <v>20484690.120000001</v>
      </c>
      <c r="L90" s="407">
        <v>11222998.649999999</v>
      </c>
      <c r="M90" s="408">
        <v>9261691.4700000007</v>
      </c>
      <c r="N90" s="486">
        <v>19453617.629999999</v>
      </c>
      <c r="O90" s="407">
        <v>12581490.34</v>
      </c>
      <c r="P90" s="454">
        <v>6872127.290000001</v>
      </c>
      <c r="Q90" s="688">
        <v>0.7419948410352305</v>
      </c>
      <c r="R90" s="600">
        <v>-2389564.1799999997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344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344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344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344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344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344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344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344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344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344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344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344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42</v>
      </c>
      <c r="E98" s="374">
        <v>41</v>
      </c>
      <c r="F98" s="375">
        <v>1</v>
      </c>
      <c r="G98" s="374">
        <v>85</v>
      </c>
      <c r="H98" s="374">
        <v>84</v>
      </c>
      <c r="I98" s="379">
        <v>1</v>
      </c>
      <c r="J98" s="689">
        <v>1</v>
      </c>
      <c r="K98" s="374">
        <v>67431.39</v>
      </c>
      <c r="L98" s="374">
        <v>66231.39</v>
      </c>
      <c r="M98" s="377">
        <v>1200</v>
      </c>
      <c r="N98" s="374">
        <v>100097.60000000001</v>
      </c>
      <c r="O98" s="374">
        <v>97397.6</v>
      </c>
      <c r="P98" s="379">
        <v>2700</v>
      </c>
      <c r="Q98" s="689">
        <v>2.25</v>
      </c>
      <c r="R98" s="599">
        <v>1500</v>
      </c>
    </row>
    <row r="99" spans="1:18" s="266" customFormat="1" ht="18" customHeight="1" x14ac:dyDescent="0.25">
      <c r="A99" s="275"/>
      <c r="B99" s="1087" t="s">
        <v>217</v>
      </c>
      <c r="C99" s="1087"/>
      <c r="D99" s="384">
        <v>42</v>
      </c>
      <c r="E99" s="384">
        <v>41</v>
      </c>
      <c r="F99" s="385">
        <v>1</v>
      </c>
      <c r="G99" s="384">
        <v>85</v>
      </c>
      <c r="H99" s="384">
        <v>84</v>
      </c>
      <c r="I99" s="388">
        <v>1</v>
      </c>
      <c r="J99" s="688">
        <v>1</v>
      </c>
      <c r="K99" s="377">
        <v>67431.39</v>
      </c>
      <c r="L99" s="407">
        <v>66231.39</v>
      </c>
      <c r="M99" s="408">
        <v>1200</v>
      </c>
      <c r="N99" s="486">
        <v>100097.60000000001</v>
      </c>
      <c r="O99" s="407">
        <v>97397.6</v>
      </c>
      <c r="P99" s="454">
        <v>2700</v>
      </c>
      <c r="Q99" s="688">
        <v>2.25</v>
      </c>
      <c r="R99" s="723">
        <v>1500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912" t="s">
        <v>318</v>
      </c>
      <c r="C101" s="912"/>
      <c r="D101" s="374">
        <v>5637</v>
      </c>
      <c r="E101" s="384">
        <v>4444</v>
      </c>
      <c r="F101" s="455">
        <v>1193</v>
      </c>
      <c r="G101" s="374">
        <v>6199</v>
      </c>
      <c r="H101" s="384">
        <v>4908</v>
      </c>
      <c r="I101" s="388">
        <v>1291</v>
      </c>
      <c r="J101" s="688">
        <v>1.0821458507963118</v>
      </c>
      <c r="K101" s="377">
        <v>20552121.510000002</v>
      </c>
      <c r="L101" s="545">
        <v>11289230.039999999</v>
      </c>
      <c r="M101" s="386">
        <v>9262891.4700000007</v>
      </c>
      <c r="N101" s="377">
        <v>19553715.23</v>
      </c>
      <c r="O101" s="545">
        <v>12678887.939999999</v>
      </c>
      <c r="P101" s="389">
        <v>6874827.290000001</v>
      </c>
      <c r="Q101" s="688">
        <v>0.74219020186792717</v>
      </c>
      <c r="R101" s="723">
        <v>-2388064.1799999997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13" t="s">
        <v>298</v>
      </c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505"/>
    </row>
    <row r="117" spans="1:18" s="266" customFormat="1" ht="18" customHeight="1" x14ac:dyDescent="0.25">
      <c r="A117" s="275"/>
      <c r="B117" s="1079" t="s">
        <v>84</v>
      </c>
      <c r="C117" s="920" t="s">
        <v>211</v>
      </c>
      <c r="D117" s="923" t="s">
        <v>208</v>
      </c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8"/>
    </row>
    <row r="118" spans="1:18" s="266" customFormat="1" ht="15.6" customHeight="1" x14ac:dyDescent="0.25">
      <c r="A118" s="275"/>
      <c r="B118" s="1080"/>
      <c r="C118" s="921"/>
      <c r="D118" s="934" t="s">
        <v>197</v>
      </c>
      <c r="E118" s="1167"/>
      <c r="F118" s="1167"/>
      <c r="G118" s="1167"/>
      <c r="H118" s="1167"/>
      <c r="I118" s="935"/>
      <c r="J118" s="986" t="s">
        <v>341</v>
      </c>
      <c r="K118" s="934" t="s">
        <v>3</v>
      </c>
      <c r="L118" s="1167"/>
      <c r="M118" s="1167"/>
      <c r="N118" s="1167"/>
      <c r="O118" s="1167"/>
      <c r="P118" s="935"/>
      <c r="Q118" s="986" t="s">
        <v>341</v>
      </c>
      <c r="R118" s="1044" t="s">
        <v>346</v>
      </c>
    </row>
    <row r="119" spans="1:18" s="266" customFormat="1" ht="19.149999999999999" customHeight="1" x14ac:dyDescent="0.25">
      <c r="A119" s="275"/>
      <c r="B119" s="1080"/>
      <c r="C119" s="921"/>
      <c r="D119" s="934" t="s">
        <v>342</v>
      </c>
      <c r="E119" s="1167"/>
      <c r="F119" s="935"/>
      <c r="G119" s="934" t="s">
        <v>343</v>
      </c>
      <c r="H119" s="1167"/>
      <c r="I119" s="935"/>
      <c r="J119" s="929"/>
      <c r="K119" s="934" t="s">
        <v>342</v>
      </c>
      <c r="L119" s="1167"/>
      <c r="M119" s="935"/>
      <c r="N119" s="934" t="s">
        <v>343</v>
      </c>
      <c r="O119" s="1167"/>
      <c r="P119" s="935"/>
      <c r="Q119" s="929"/>
      <c r="R119" s="1178"/>
    </row>
    <row r="120" spans="1:18" s="266" customFormat="1" ht="19.149999999999999" customHeight="1" x14ac:dyDescent="0.25">
      <c r="A120" s="275"/>
      <c r="B120" s="1081"/>
      <c r="C120" s="922"/>
      <c r="D120" s="713" t="s">
        <v>292</v>
      </c>
      <c r="E120" s="565" t="s">
        <v>124</v>
      </c>
      <c r="F120" s="353" t="s">
        <v>222</v>
      </c>
      <c r="G120" s="713" t="s">
        <v>292</v>
      </c>
      <c r="H120" s="565" t="s">
        <v>124</v>
      </c>
      <c r="I120" s="353" t="s">
        <v>222</v>
      </c>
      <c r="J120" s="930"/>
      <c r="K120" s="713" t="s">
        <v>292</v>
      </c>
      <c r="L120" s="565" t="s">
        <v>124</v>
      </c>
      <c r="M120" s="353" t="s">
        <v>222</v>
      </c>
      <c r="N120" s="713" t="s">
        <v>292</v>
      </c>
      <c r="O120" s="565" t="s">
        <v>124</v>
      </c>
      <c r="P120" s="353" t="s">
        <v>222</v>
      </c>
      <c r="Q120" s="930"/>
      <c r="R120" s="1045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4499</v>
      </c>
      <c r="E122" s="374">
        <v>4335</v>
      </c>
      <c r="F122" s="375">
        <v>164</v>
      </c>
      <c r="G122" s="374">
        <v>5109</v>
      </c>
      <c r="H122" s="374">
        <v>4944</v>
      </c>
      <c r="I122" s="379">
        <v>165</v>
      </c>
      <c r="J122" s="689">
        <v>1.0060975609756098</v>
      </c>
      <c r="K122" s="376">
        <v>9454312.4800000004</v>
      </c>
      <c r="L122" s="376">
        <v>8077669.6099999994</v>
      </c>
      <c r="M122" s="377">
        <v>1376642.8700000013</v>
      </c>
      <c r="N122" s="376">
        <v>10050458.49</v>
      </c>
      <c r="O122" s="376">
        <v>8281400.8575000009</v>
      </c>
      <c r="P122" s="380">
        <v>1769057.6324999989</v>
      </c>
      <c r="Q122" s="689">
        <v>1.2850519703051215</v>
      </c>
      <c r="R122" s="599">
        <v>392414.76249999763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18246</v>
      </c>
      <c r="E123" s="374">
        <v>15006</v>
      </c>
      <c r="F123" s="375">
        <v>3240</v>
      </c>
      <c r="G123" s="374">
        <v>17563</v>
      </c>
      <c r="H123" s="374">
        <v>14541</v>
      </c>
      <c r="I123" s="379">
        <v>3022</v>
      </c>
      <c r="J123" s="689">
        <v>0.93271604938271602</v>
      </c>
      <c r="K123" s="376">
        <v>25909807.579700012</v>
      </c>
      <c r="L123" s="376">
        <v>17894627.269400008</v>
      </c>
      <c r="M123" s="377">
        <v>8015180.3103000019</v>
      </c>
      <c r="N123" s="376">
        <v>24270024.493700013</v>
      </c>
      <c r="O123" s="376">
        <v>17189961.670000002</v>
      </c>
      <c r="P123" s="380">
        <v>7080062.8237000098</v>
      </c>
      <c r="Q123" s="689">
        <v>0.88333169680558421</v>
      </c>
      <c r="R123" s="599">
        <v>-935117.48659999203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3331</v>
      </c>
      <c r="E124" s="374">
        <v>2375</v>
      </c>
      <c r="F124" s="375">
        <v>956</v>
      </c>
      <c r="G124" s="374">
        <v>2940</v>
      </c>
      <c r="H124" s="374">
        <v>2174</v>
      </c>
      <c r="I124" s="379">
        <v>766</v>
      </c>
      <c r="J124" s="689">
        <v>0.80125523012552302</v>
      </c>
      <c r="K124" s="376">
        <v>8981334.1999999993</v>
      </c>
      <c r="L124" s="376">
        <v>4778614.5500000007</v>
      </c>
      <c r="M124" s="377">
        <v>4202719.6499999994</v>
      </c>
      <c r="N124" s="376">
        <v>8553844.5600000005</v>
      </c>
      <c r="O124" s="376">
        <v>4363475.17</v>
      </c>
      <c r="P124" s="380">
        <v>4190369.3900000006</v>
      </c>
      <c r="Q124" s="689">
        <v>0.99706136477602092</v>
      </c>
      <c r="R124" s="599">
        <v>-12350.259999998845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74</v>
      </c>
      <c r="E125" s="374">
        <v>56</v>
      </c>
      <c r="F125" s="375">
        <v>18</v>
      </c>
      <c r="G125" s="374">
        <v>3035</v>
      </c>
      <c r="H125" s="374">
        <v>2734</v>
      </c>
      <c r="I125" s="379">
        <v>301</v>
      </c>
      <c r="J125" s="689">
        <v>16.722222222222221</v>
      </c>
      <c r="K125" s="376">
        <v>157650</v>
      </c>
      <c r="L125" s="376">
        <v>88192.66</v>
      </c>
      <c r="M125" s="377">
        <v>69457.34</v>
      </c>
      <c r="N125" s="376">
        <v>4329212.5500000017</v>
      </c>
      <c r="O125" s="376">
        <v>3324833.5000000023</v>
      </c>
      <c r="P125" s="380">
        <v>1004379.0499999993</v>
      </c>
      <c r="Q125" s="689">
        <v>14.46037308655931</v>
      </c>
      <c r="R125" s="599">
        <v>934921.70999999938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8167</v>
      </c>
      <c r="E126" s="374">
        <v>6910</v>
      </c>
      <c r="F126" s="375">
        <v>1257</v>
      </c>
      <c r="G126" s="374">
        <v>8880</v>
      </c>
      <c r="H126" s="374">
        <v>7600</v>
      </c>
      <c r="I126" s="379">
        <v>1280</v>
      </c>
      <c r="J126" s="689">
        <v>1.0182975338106603</v>
      </c>
      <c r="K126" s="376">
        <v>25159455.109999999</v>
      </c>
      <c r="L126" s="376">
        <v>14928979.200000001</v>
      </c>
      <c r="M126" s="377">
        <v>10230475.909999996</v>
      </c>
      <c r="N126" s="376">
        <v>31215354.839999992</v>
      </c>
      <c r="O126" s="376">
        <v>20684537.359999999</v>
      </c>
      <c r="P126" s="380">
        <v>10530817.479999997</v>
      </c>
      <c r="Q126" s="689">
        <v>1.0293575365058458</v>
      </c>
      <c r="R126" s="599">
        <v>300341.5700000003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16193</v>
      </c>
      <c r="E127" s="374">
        <v>11986</v>
      </c>
      <c r="F127" s="375">
        <v>4207</v>
      </c>
      <c r="G127" s="374">
        <v>16696</v>
      </c>
      <c r="H127" s="374">
        <v>12486</v>
      </c>
      <c r="I127" s="379">
        <v>4210</v>
      </c>
      <c r="J127" s="689">
        <v>1.0007130972189209</v>
      </c>
      <c r="K127" s="376">
        <v>29223711.275699999</v>
      </c>
      <c r="L127" s="376">
        <v>19539314.140300002</v>
      </c>
      <c r="M127" s="377">
        <v>9684397.1353999991</v>
      </c>
      <c r="N127" s="376">
        <v>29544602.994699992</v>
      </c>
      <c r="O127" s="376">
        <v>20060904.611099988</v>
      </c>
      <c r="P127" s="380">
        <v>9483698.3836000059</v>
      </c>
      <c r="Q127" s="689">
        <v>0.97927607170648068</v>
      </c>
      <c r="R127" s="599">
        <v>-200698.75179999322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5052</v>
      </c>
      <c r="E128" s="374">
        <v>3372</v>
      </c>
      <c r="F128" s="375">
        <v>1680</v>
      </c>
      <c r="G128" s="374">
        <v>5446</v>
      </c>
      <c r="H128" s="374">
        <v>2983</v>
      </c>
      <c r="I128" s="379">
        <v>2463</v>
      </c>
      <c r="J128" s="689">
        <v>1.4660714285714285</v>
      </c>
      <c r="K128" s="376">
        <v>21891833.359999992</v>
      </c>
      <c r="L128" s="376">
        <v>14861119.49999998</v>
      </c>
      <c r="M128" s="377">
        <v>7030713.8600000124</v>
      </c>
      <c r="N128" s="376">
        <v>23460803.530000016</v>
      </c>
      <c r="O128" s="376">
        <v>14673582.450000027</v>
      </c>
      <c r="P128" s="380">
        <v>8787221.079999987</v>
      </c>
      <c r="Q128" s="689">
        <v>1.2498334102306892</v>
      </c>
      <c r="R128" s="599">
        <v>1756507.2199999746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1862</v>
      </c>
      <c r="E129" s="374">
        <v>1582</v>
      </c>
      <c r="F129" s="375">
        <v>280</v>
      </c>
      <c r="G129" s="374">
        <v>2013</v>
      </c>
      <c r="H129" s="374">
        <v>1748</v>
      </c>
      <c r="I129" s="379">
        <v>265</v>
      </c>
      <c r="J129" s="689">
        <v>0.9464285714285714</v>
      </c>
      <c r="K129" s="376">
        <v>6253253.7799999965</v>
      </c>
      <c r="L129" s="376">
        <v>5366181.8900000006</v>
      </c>
      <c r="M129" s="377">
        <v>887071.88999999582</v>
      </c>
      <c r="N129" s="376">
        <v>7239401.5300000012</v>
      </c>
      <c r="O129" s="376">
        <v>6324193.0400000038</v>
      </c>
      <c r="P129" s="380">
        <v>915208.48999999778</v>
      </c>
      <c r="Q129" s="689">
        <v>1.0317185115628025</v>
      </c>
      <c r="R129" s="599">
        <v>28136.600000001956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19863</v>
      </c>
      <c r="E130" s="374">
        <v>15486</v>
      </c>
      <c r="F130" s="375">
        <v>4377</v>
      </c>
      <c r="G130" s="374">
        <v>17841</v>
      </c>
      <c r="H130" s="374">
        <v>13595</v>
      </c>
      <c r="I130" s="379">
        <v>4246</v>
      </c>
      <c r="J130" s="689">
        <v>0.97007082476582129</v>
      </c>
      <c r="K130" s="376">
        <v>50778731.75</v>
      </c>
      <c r="L130" s="376">
        <v>28623350.439999998</v>
      </c>
      <c r="M130" s="377">
        <v>22155381.309999999</v>
      </c>
      <c r="N130" s="376">
        <v>46450878.519999996</v>
      </c>
      <c r="O130" s="376">
        <v>32318880.819999997</v>
      </c>
      <c r="P130" s="380">
        <v>14131997.700000003</v>
      </c>
      <c r="Q130" s="689">
        <v>0.63785847340038415</v>
      </c>
      <c r="R130" s="599">
        <v>-8023383.6099999957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10692</v>
      </c>
      <c r="E131" s="374">
        <v>9243</v>
      </c>
      <c r="F131" s="375">
        <v>1449</v>
      </c>
      <c r="G131" s="374">
        <v>11841</v>
      </c>
      <c r="H131" s="374">
        <v>10690</v>
      </c>
      <c r="I131" s="379">
        <v>1151</v>
      </c>
      <c r="J131" s="689">
        <v>0.79434092477570739</v>
      </c>
      <c r="K131" s="376">
        <v>19189221.330000002</v>
      </c>
      <c r="L131" s="376">
        <v>13883678.519999998</v>
      </c>
      <c r="M131" s="377">
        <v>5305542.8100000005</v>
      </c>
      <c r="N131" s="376">
        <v>22149034.576019026</v>
      </c>
      <c r="O131" s="376">
        <v>16589640.959999999</v>
      </c>
      <c r="P131" s="380">
        <v>5559393.6160190254</v>
      </c>
      <c r="Q131" s="689">
        <v>1.0478463401596838</v>
      </c>
      <c r="R131" s="599">
        <v>253850.80601902492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12866</v>
      </c>
      <c r="E132" s="374">
        <v>12247</v>
      </c>
      <c r="F132" s="375">
        <v>619</v>
      </c>
      <c r="G132" s="374">
        <v>15153</v>
      </c>
      <c r="H132" s="374">
        <v>14410</v>
      </c>
      <c r="I132" s="379">
        <v>743</v>
      </c>
      <c r="J132" s="689">
        <v>1.2003231017770597</v>
      </c>
      <c r="K132" s="376">
        <v>36197268.636666209</v>
      </c>
      <c r="L132" s="376">
        <v>20432986.669999979</v>
      </c>
      <c r="M132" s="377">
        <v>15764281.966666225</v>
      </c>
      <c r="N132" s="376">
        <v>35571889.13526883</v>
      </c>
      <c r="O132" s="376">
        <v>22730140.021000013</v>
      </c>
      <c r="P132" s="380">
        <v>12841749.114268819</v>
      </c>
      <c r="Q132" s="689">
        <v>0.81461046823590577</v>
      </c>
      <c r="R132" s="599">
        <v>-2922532.8523974065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6774</v>
      </c>
      <c r="E133" s="374">
        <v>5415</v>
      </c>
      <c r="F133" s="375">
        <v>1359</v>
      </c>
      <c r="G133" s="374">
        <v>6130</v>
      </c>
      <c r="H133" s="374">
        <v>4961</v>
      </c>
      <c r="I133" s="379">
        <v>1169</v>
      </c>
      <c r="J133" s="689">
        <v>0.86019131714495956</v>
      </c>
      <c r="K133" s="376">
        <v>15476558.160000002</v>
      </c>
      <c r="L133" s="376">
        <v>10117762.33</v>
      </c>
      <c r="M133" s="377">
        <v>5358795.830000001</v>
      </c>
      <c r="N133" s="376">
        <v>16373605.15</v>
      </c>
      <c r="O133" s="376">
        <v>9160190.0100000016</v>
      </c>
      <c r="P133" s="380">
        <v>7213415.1399999987</v>
      </c>
      <c r="Q133" s="689">
        <v>1.3460888171214385</v>
      </c>
      <c r="R133" s="599">
        <v>1854619.3099999977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4236</v>
      </c>
      <c r="E134" s="374">
        <v>3120</v>
      </c>
      <c r="F134" s="375">
        <v>1116</v>
      </c>
      <c r="G134" s="374">
        <v>3826</v>
      </c>
      <c r="H134" s="374">
        <v>2805</v>
      </c>
      <c r="I134" s="379">
        <v>1021</v>
      </c>
      <c r="J134" s="689">
        <v>0.91487455197132617</v>
      </c>
      <c r="K134" s="376">
        <v>8294809.6600000001</v>
      </c>
      <c r="L134" s="376">
        <v>6264986.4099999992</v>
      </c>
      <c r="M134" s="377">
        <v>2029823.2500000009</v>
      </c>
      <c r="N134" s="376">
        <v>8737966.0600000005</v>
      </c>
      <c r="O134" s="376">
        <v>6319858.0800000001</v>
      </c>
      <c r="P134" s="380">
        <v>2418107.9800000014</v>
      </c>
      <c r="Q134" s="689">
        <v>1.1912899214254247</v>
      </c>
      <c r="R134" s="599">
        <v>388284.73000000045</v>
      </c>
    </row>
    <row r="135" spans="1:18" s="266" customFormat="1" ht="18" customHeight="1" x14ac:dyDescent="0.25">
      <c r="A135" s="275"/>
      <c r="B135" s="439" t="s">
        <v>30</v>
      </c>
      <c r="C135" s="508" t="s">
        <v>253</v>
      </c>
      <c r="D135" s="374">
        <v>159</v>
      </c>
      <c r="E135" s="374">
        <v>123</v>
      </c>
      <c r="F135" s="375">
        <v>36</v>
      </c>
      <c r="G135" s="374">
        <v>278</v>
      </c>
      <c r="H135" s="374">
        <v>207</v>
      </c>
      <c r="I135" s="379">
        <v>71</v>
      </c>
      <c r="J135" s="689">
        <v>1.9722222222222223</v>
      </c>
      <c r="K135" s="376">
        <v>292734.19</v>
      </c>
      <c r="L135" s="376">
        <v>200916.39</v>
      </c>
      <c r="M135" s="377">
        <v>91817.799999999988</v>
      </c>
      <c r="N135" s="383">
        <v>810387.66999999993</v>
      </c>
      <c r="O135" s="376">
        <v>494600.61</v>
      </c>
      <c r="P135" s="380">
        <v>315787.05999999994</v>
      </c>
      <c r="Q135" s="689">
        <v>3.4392793118545639</v>
      </c>
      <c r="R135" s="599">
        <v>223969.25999999995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476</v>
      </c>
      <c r="E136" s="374">
        <v>418</v>
      </c>
      <c r="F136" s="375">
        <v>58</v>
      </c>
      <c r="G136" s="374">
        <v>767</v>
      </c>
      <c r="H136" s="374">
        <v>687</v>
      </c>
      <c r="I136" s="379">
        <v>80</v>
      </c>
      <c r="J136" s="689">
        <v>1.3793103448275863</v>
      </c>
      <c r="K136" s="376">
        <v>790162.73</v>
      </c>
      <c r="L136" s="376">
        <v>686928.73</v>
      </c>
      <c r="M136" s="377">
        <v>103234</v>
      </c>
      <c r="N136" s="383">
        <v>1686731.45</v>
      </c>
      <c r="O136" s="376">
        <v>1293621.45</v>
      </c>
      <c r="P136" s="380">
        <v>393110</v>
      </c>
      <c r="Q136" s="689">
        <v>3.807950868899781</v>
      </c>
      <c r="R136" s="599">
        <v>289876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1058</v>
      </c>
      <c r="E137" s="374">
        <v>796</v>
      </c>
      <c r="F137" s="375">
        <v>262</v>
      </c>
      <c r="G137" s="374">
        <v>1038</v>
      </c>
      <c r="H137" s="374">
        <v>811</v>
      </c>
      <c r="I137" s="379">
        <v>227</v>
      </c>
      <c r="J137" s="689">
        <v>0.86641221374045807</v>
      </c>
      <c r="K137" s="376">
        <v>2721378.22</v>
      </c>
      <c r="L137" s="376">
        <v>2013853.48</v>
      </c>
      <c r="M137" s="377">
        <v>707524.74000000022</v>
      </c>
      <c r="N137" s="383">
        <v>2813056</v>
      </c>
      <c r="O137" s="376">
        <v>2235894.27</v>
      </c>
      <c r="P137" s="380">
        <v>577161.73</v>
      </c>
      <c r="Q137" s="689">
        <v>0.81574777159029066</v>
      </c>
      <c r="R137" s="599">
        <v>-130363.01000000024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968</v>
      </c>
      <c r="E138" s="374">
        <v>804</v>
      </c>
      <c r="F138" s="375">
        <v>164</v>
      </c>
      <c r="G138" s="374">
        <v>758</v>
      </c>
      <c r="H138" s="374">
        <v>627</v>
      </c>
      <c r="I138" s="379">
        <v>131</v>
      </c>
      <c r="J138" s="689">
        <v>0.79878048780487809</v>
      </c>
      <c r="K138" s="376">
        <v>2373343.4899999998</v>
      </c>
      <c r="L138" s="376">
        <v>1823781.2499999998</v>
      </c>
      <c r="M138" s="377">
        <v>549562.24</v>
      </c>
      <c r="N138" s="383">
        <v>1818286.04</v>
      </c>
      <c r="O138" s="376">
        <v>1269658.7999999998</v>
      </c>
      <c r="P138" s="380">
        <v>548627.24000000022</v>
      </c>
      <c r="Q138" s="689">
        <v>0.9982986458458285</v>
      </c>
      <c r="R138" s="599">
        <v>-934.99999999976717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723</v>
      </c>
      <c r="E139" s="374">
        <v>512</v>
      </c>
      <c r="F139" s="375">
        <v>211</v>
      </c>
      <c r="G139" s="374">
        <v>1042</v>
      </c>
      <c r="H139" s="374">
        <v>733</v>
      </c>
      <c r="I139" s="379">
        <v>309</v>
      </c>
      <c r="J139" s="689">
        <v>1.4644549763033174</v>
      </c>
      <c r="K139" s="376">
        <v>1145667.02</v>
      </c>
      <c r="L139" s="376">
        <v>856032.27000000014</v>
      </c>
      <c r="M139" s="377">
        <v>289634.74999999988</v>
      </c>
      <c r="N139" s="383">
        <v>2035346.95</v>
      </c>
      <c r="O139" s="376">
        <v>1437099.9</v>
      </c>
      <c r="P139" s="380">
        <v>598247.05000000005</v>
      </c>
      <c r="Q139" s="689">
        <v>2.0655223518586783</v>
      </c>
      <c r="R139" s="599">
        <v>308612.30000000016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317</v>
      </c>
      <c r="E140" s="374">
        <v>291</v>
      </c>
      <c r="F140" s="375">
        <v>26</v>
      </c>
      <c r="G140" s="374">
        <v>372</v>
      </c>
      <c r="H140" s="374">
        <v>345</v>
      </c>
      <c r="I140" s="379">
        <v>27</v>
      </c>
      <c r="J140" s="689">
        <v>1.0384615384615385</v>
      </c>
      <c r="K140" s="376">
        <v>670195.69999999995</v>
      </c>
      <c r="L140" s="376">
        <v>513809.98</v>
      </c>
      <c r="M140" s="377">
        <v>156385.71999999997</v>
      </c>
      <c r="N140" s="383">
        <v>703947.54</v>
      </c>
      <c r="O140" s="376">
        <v>594681.62999999989</v>
      </c>
      <c r="P140" s="380">
        <v>109265.91000000015</v>
      </c>
      <c r="Q140" s="689">
        <v>0.69869493199251298</v>
      </c>
      <c r="R140" s="599">
        <v>-47119.809999999823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1936</v>
      </c>
      <c r="E141" s="374">
        <v>1500</v>
      </c>
      <c r="F141" s="375">
        <v>436</v>
      </c>
      <c r="G141" s="374">
        <v>1944</v>
      </c>
      <c r="H141" s="374">
        <v>1498</v>
      </c>
      <c r="I141" s="379">
        <v>446</v>
      </c>
      <c r="J141" s="689">
        <v>1.0229357798165137</v>
      </c>
      <c r="K141" s="376">
        <v>12558640.16</v>
      </c>
      <c r="L141" s="376">
        <v>5193907.9399999995</v>
      </c>
      <c r="M141" s="377">
        <v>7364732.2199999997</v>
      </c>
      <c r="N141" s="383">
        <v>9685959.5800000001</v>
      </c>
      <c r="O141" s="376">
        <v>5353331.2799999993</v>
      </c>
      <c r="P141" s="380">
        <v>4332628.3000000007</v>
      </c>
      <c r="Q141" s="689">
        <v>0.58829407106399867</v>
      </c>
      <c r="R141" s="599">
        <v>-3032103.919999999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912" t="s">
        <v>318</v>
      </c>
      <c r="C143" s="912"/>
      <c r="D143" s="384">
        <v>117492</v>
      </c>
      <c r="E143" s="384">
        <v>95577</v>
      </c>
      <c r="F143" s="385">
        <v>21915</v>
      </c>
      <c r="G143" s="374">
        <v>122672</v>
      </c>
      <c r="H143" s="384">
        <v>100579</v>
      </c>
      <c r="I143" s="388">
        <v>22093</v>
      </c>
      <c r="J143" s="688">
        <v>1.0081222906684919</v>
      </c>
      <c r="K143" s="377">
        <v>277520068.83206624</v>
      </c>
      <c r="L143" s="578">
        <v>176146693.22969994</v>
      </c>
      <c r="M143" s="386">
        <v>101373375.60236621</v>
      </c>
      <c r="N143" s="377">
        <v>287500791.65968788</v>
      </c>
      <c r="O143" s="578">
        <v>194700486.48960006</v>
      </c>
      <c r="P143" s="389">
        <v>92800305.170087844</v>
      </c>
      <c r="Q143" s="688">
        <v>0.91543074913569067</v>
      </c>
      <c r="R143" s="600">
        <v>-8573070.4322783649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912" t="s">
        <v>198</v>
      </c>
      <c r="C147" s="912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20484690.120000001</v>
      </c>
      <c r="L147" s="453">
        <f>SUM(L90)</f>
        <v>11222998.649999999</v>
      </c>
      <c r="M147" s="386" t="e">
        <f>SUM(M90+#REF!)</f>
        <v>#REF!</v>
      </c>
      <c r="N147" s="377">
        <f>SUM(N90)</f>
        <v>19453617.629999999</v>
      </c>
      <c r="O147" s="453">
        <f>SUM(O90)</f>
        <v>12581490.34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5" t="s">
        <v>136</v>
      </c>
      <c r="B2" s="1195"/>
      <c r="C2" s="1195"/>
      <c r="D2" s="1195"/>
      <c r="E2" s="1195"/>
      <c r="F2" s="1195"/>
      <c r="G2" s="1195"/>
      <c r="H2" s="1195"/>
    </row>
    <row r="3" spans="1:8" s="44" customFormat="1" ht="20.25" customHeight="1" x14ac:dyDescent="0.25">
      <c r="A3" s="1102" t="s">
        <v>151</v>
      </c>
      <c r="B3" s="1102"/>
      <c r="C3" s="1102"/>
      <c r="D3" s="1102"/>
      <c r="E3" s="1102"/>
      <c r="F3" s="1102"/>
      <c r="G3" s="1102"/>
      <c r="H3" s="1102"/>
    </row>
    <row r="4" spans="1:8" ht="16.5" customHeight="1" x14ac:dyDescent="0.25">
      <c r="A4" s="1096" t="s">
        <v>84</v>
      </c>
      <c r="B4" s="1196" t="s">
        <v>48</v>
      </c>
      <c r="C4" s="1112" t="s">
        <v>85</v>
      </c>
      <c r="D4" s="1113"/>
      <c r="E4" s="1113"/>
      <c r="F4" s="1114"/>
      <c r="G4" s="1114"/>
      <c r="H4" s="1115"/>
    </row>
    <row r="5" spans="1:8" ht="15.75" customHeight="1" x14ac:dyDescent="0.25">
      <c r="A5" s="1097"/>
      <c r="B5" s="1197"/>
      <c r="C5" s="1116"/>
      <c r="D5" s="1116"/>
      <c r="E5" s="1116"/>
      <c r="F5" s="1117"/>
      <c r="G5" s="1117"/>
      <c r="H5" s="1118"/>
    </row>
    <row r="6" spans="1:8" ht="15.75" customHeight="1" x14ac:dyDescent="0.25">
      <c r="A6" s="1097"/>
      <c r="B6" s="1197"/>
      <c r="C6" s="1189" t="s">
        <v>93</v>
      </c>
      <c r="D6" s="1190"/>
      <c r="E6" s="1191"/>
      <c r="F6" s="1192" t="s">
        <v>52</v>
      </c>
      <c r="G6" s="1193"/>
      <c r="H6" s="1194"/>
    </row>
    <row r="7" spans="1:8" s="45" customFormat="1" ht="35.25" customHeight="1" x14ac:dyDescent="0.25">
      <c r="A7" s="1097"/>
      <c r="B7" s="119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87" t="s">
        <v>88</v>
      </c>
      <c r="B22" s="1188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95" t="s">
        <v>141</v>
      </c>
      <c r="B2" s="1195"/>
      <c r="C2" s="1195"/>
      <c r="D2" s="1195"/>
      <c r="E2" s="1195"/>
      <c r="F2" s="1195"/>
      <c r="G2" s="1195"/>
      <c r="H2" s="1195"/>
    </row>
    <row r="3" spans="1:8" s="44" customFormat="1" ht="20.25" customHeight="1" x14ac:dyDescent="0.25">
      <c r="A3" s="1102" t="s">
        <v>151</v>
      </c>
      <c r="B3" s="1102"/>
      <c r="C3" s="1102"/>
      <c r="D3" s="1102"/>
      <c r="E3" s="1102"/>
      <c r="F3" s="1102"/>
      <c r="G3" s="1102"/>
      <c r="H3" s="1102"/>
    </row>
    <row r="4" spans="1:8" ht="16.5" customHeight="1" x14ac:dyDescent="0.25">
      <c r="A4" s="1096" t="s">
        <v>84</v>
      </c>
      <c r="B4" s="1196" t="s">
        <v>48</v>
      </c>
      <c r="C4" s="1112" t="s">
        <v>86</v>
      </c>
      <c r="D4" s="1113"/>
      <c r="E4" s="1113"/>
      <c r="F4" s="1114"/>
      <c r="G4" s="1114"/>
      <c r="H4" s="1115"/>
    </row>
    <row r="5" spans="1:8" ht="15.75" customHeight="1" x14ac:dyDescent="0.25">
      <c r="A5" s="1097"/>
      <c r="B5" s="1197"/>
      <c r="C5" s="1116"/>
      <c r="D5" s="1116"/>
      <c r="E5" s="1116"/>
      <c r="F5" s="1117"/>
      <c r="G5" s="1117"/>
      <c r="H5" s="1118"/>
    </row>
    <row r="6" spans="1:8" ht="15.75" customHeight="1" x14ac:dyDescent="0.25">
      <c r="A6" s="1097"/>
      <c r="B6" s="1197"/>
      <c r="C6" s="1198" t="s">
        <v>93</v>
      </c>
      <c r="D6" s="1199"/>
      <c r="E6" s="1200"/>
      <c r="F6" s="1192" t="s">
        <v>52</v>
      </c>
      <c r="G6" s="1193"/>
      <c r="H6" s="1194"/>
    </row>
    <row r="7" spans="1:8" s="45" customFormat="1" ht="35.25" customHeight="1" x14ac:dyDescent="0.25">
      <c r="A7" s="1097"/>
      <c r="B7" s="119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87" t="s">
        <v>88</v>
      </c>
      <c r="B22" s="1188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203"/>
      <c r="B1" s="1204"/>
      <c r="C1" s="1204"/>
      <c r="D1" s="1204"/>
    </row>
    <row r="2" spans="1:10" s="46" customFormat="1" ht="23.25" customHeight="1" x14ac:dyDescent="0.25">
      <c r="A2" s="1205" t="s">
        <v>145</v>
      </c>
      <c r="B2" s="1206"/>
      <c r="C2" s="1206"/>
      <c r="D2" s="1206"/>
    </row>
    <row r="3" spans="1:10" s="46" customFormat="1" ht="18" customHeight="1" x14ac:dyDescent="0.25">
      <c r="A3" s="1125" t="s">
        <v>151</v>
      </c>
      <c r="B3" s="1126"/>
      <c r="C3" s="1126"/>
      <c r="D3" s="112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7" t="s">
        <v>74</v>
      </c>
      <c r="B5" s="1129" t="s">
        <v>48</v>
      </c>
      <c r="C5" s="1129" t="s">
        <v>2</v>
      </c>
      <c r="D5" s="1131" t="s">
        <v>89</v>
      </c>
    </row>
    <row r="6" spans="1:10" s="50" customFormat="1" ht="31.5" customHeight="1" x14ac:dyDescent="0.2">
      <c r="A6" s="1128"/>
      <c r="B6" s="1130"/>
      <c r="C6" s="1130"/>
      <c r="D6" s="113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201" t="s">
        <v>91</v>
      </c>
      <c r="B15" s="1202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203"/>
      <c r="B1" s="1204"/>
      <c r="C1" s="1204"/>
      <c r="D1" s="1204"/>
    </row>
    <row r="2" spans="1:10" s="46" customFormat="1" ht="23.25" customHeight="1" x14ac:dyDescent="0.25">
      <c r="A2" s="1162" t="s">
        <v>144</v>
      </c>
      <c r="B2" s="1126"/>
      <c r="C2" s="1126"/>
      <c r="D2" s="1126"/>
    </row>
    <row r="3" spans="1:10" s="46" customFormat="1" ht="18" customHeight="1" x14ac:dyDescent="0.25">
      <c r="A3" s="1125" t="s">
        <v>151</v>
      </c>
      <c r="B3" s="1126"/>
      <c r="C3" s="1126"/>
      <c r="D3" s="112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27" t="s">
        <v>74</v>
      </c>
      <c r="B5" s="1129" t="s">
        <v>48</v>
      </c>
      <c r="C5" s="1129" t="s">
        <v>2</v>
      </c>
      <c r="D5" s="1131" t="s">
        <v>89</v>
      </c>
    </row>
    <row r="6" spans="1:10" s="50" customFormat="1" ht="31.5" customHeight="1" x14ac:dyDescent="0.2">
      <c r="A6" s="1128"/>
      <c r="B6" s="1130"/>
      <c r="C6" s="1130"/>
      <c r="D6" s="113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201" t="s">
        <v>91</v>
      </c>
      <c r="B15" s="1202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52"/>
      <c r="B2" s="1153"/>
      <c r="C2" s="1153"/>
      <c r="D2" s="1153"/>
      <c r="E2" s="1153"/>
      <c r="F2" s="1153"/>
      <c r="G2" s="1211"/>
      <c r="H2" s="1211"/>
    </row>
    <row r="3" spans="1:10" s="2" customFormat="1" ht="15.75" customHeight="1" x14ac:dyDescent="0.3">
      <c r="A3" s="1212" t="s">
        <v>136</v>
      </c>
      <c r="B3" s="1212"/>
      <c r="C3" s="1212"/>
      <c r="D3" s="1212"/>
      <c r="E3" s="1213"/>
      <c r="F3" s="1213"/>
      <c r="G3" s="1213"/>
      <c r="H3" s="1213"/>
    </row>
    <row r="4" spans="1:10" s="2" customFormat="1" ht="15" customHeight="1" x14ac:dyDescent="0.3">
      <c r="A4" s="1219" t="s">
        <v>151</v>
      </c>
      <c r="B4" s="1220"/>
      <c r="C4" s="1220"/>
      <c r="D4" s="1220"/>
      <c r="E4" s="1220"/>
      <c r="F4" s="1220"/>
      <c r="G4" s="1220"/>
      <c r="H4" s="1220"/>
    </row>
    <row r="5" spans="1:10" s="5" customFormat="1" ht="15" customHeight="1" x14ac:dyDescent="0.25">
      <c r="A5" s="1144" t="s">
        <v>106</v>
      </c>
      <c r="B5" s="1027" t="s">
        <v>1</v>
      </c>
      <c r="C5" s="1146" t="s">
        <v>93</v>
      </c>
      <c r="D5" s="1146"/>
      <c r="E5" s="1221" t="s">
        <v>52</v>
      </c>
      <c r="F5" s="1221"/>
      <c r="G5" s="1146" t="s">
        <v>97</v>
      </c>
      <c r="H5" s="1216"/>
    </row>
    <row r="6" spans="1:10" s="6" customFormat="1" ht="15" customHeight="1" x14ac:dyDescent="0.25">
      <c r="A6" s="1145"/>
      <c r="B6" s="1028"/>
      <c r="C6" s="1217"/>
      <c r="D6" s="1217"/>
      <c r="E6" s="1222"/>
      <c r="F6" s="1222"/>
      <c r="G6" s="1217"/>
      <c r="H6" s="1218"/>
      <c r="I6" s="5"/>
    </row>
    <row r="7" spans="1:10" s="6" customFormat="1" ht="15" customHeight="1" x14ac:dyDescent="0.25">
      <c r="A7" s="1145"/>
      <c r="B7" s="1028"/>
      <c r="C7" s="1209" t="s">
        <v>137</v>
      </c>
      <c r="D7" s="1207" t="s">
        <v>138</v>
      </c>
      <c r="E7" s="1209" t="s">
        <v>137</v>
      </c>
      <c r="F7" s="1207" t="s">
        <v>138</v>
      </c>
      <c r="G7" s="1214" t="s">
        <v>137</v>
      </c>
      <c r="H7" s="1208" t="s">
        <v>138</v>
      </c>
      <c r="I7" s="5"/>
    </row>
    <row r="8" spans="1:10" s="6" customFormat="1" ht="28.5" customHeight="1" x14ac:dyDescent="0.25">
      <c r="A8" s="1145"/>
      <c r="B8" s="1028"/>
      <c r="C8" s="1210"/>
      <c r="D8" s="1207"/>
      <c r="E8" s="1210"/>
      <c r="F8" s="1207"/>
      <c r="G8" s="1215"/>
      <c r="H8" s="1208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3" t="s">
        <v>40</v>
      </c>
      <c r="B28" s="1134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7"/>
      <c r="D31" s="1137"/>
      <c r="E31" s="1137"/>
      <c r="F31" s="1137"/>
      <c r="G31" s="1137"/>
      <c r="H31" s="1137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913" t="s">
        <v>260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 16384:16384" s="269" customFormat="1" ht="12.6" customHeight="1" x14ac:dyDescent="0.25">
      <c r="B5" s="914" t="s">
        <v>340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 16384:16384" s="269" customFormat="1" ht="16.5" customHeight="1" x14ac:dyDescent="0.25">
      <c r="B6" s="931" t="s">
        <v>261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 16384:16384" ht="17.25" customHeight="1" x14ac:dyDescent="0.25">
      <c r="B7" s="917" t="s">
        <v>84</v>
      </c>
      <c r="C7" s="920" t="s">
        <v>242</v>
      </c>
      <c r="D7" s="944" t="s">
        <v>255</v>
      </c>
      <c r="E7" s="945"/>
      <c r="F7" s="945"/>
      <c r="G7" s="946"/>
      <c r="H7" s="944" t="s">
        <v>256</v>
      </c>
      <c r="I7" s="945"/>
      <c r="J7" s="945"/>
      <c r="K7" s="946"/>
      <c r="L7" s="346"/>
      <c r="M7" s="925" t="s">
        <v>238</v>
      </c>
      <c r="N7" s="926"/>
      <c r="O7" s="927"/>
    </row>
    <row r="8" spans="2:21 16384:16384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47" t="s">
        <v>195</v>
      </c>
      <c r="I8" s="948"/>
      <c r="J8" s="934" t="s">
        <v>162</v>
      </c>
      <c r="K8" s="935"/>
      <c r="L8" s="347"/>
      <c r="M8" s="934" t="s">
        <v>239</v>
      </c>
      <c r="N8" s="935"/>
      <c r="O8" s="920" t="s">
        <v>341</v>
      </c>
    </row>
    <row r="9" spans="2:21 16384:16384" ht="16.149999999999999" customHeight="1" x14ac:dyDescent="0.25">
      <c r="B9" s="919"/>
      <c r="C9" s="922"/>
      <c r="D9" s="354" t="s">
        <v>342</v>
      </c>
      <c r="E9" s="354" t="s">
        <v>343</v>
      </c>
      <c r="F9" s="756" t="s">
        <v>342</v>
      </c>
      <c r="G9" s="756" t="s">
        <v>343</v>
      </c>
      <c r="H9" s="756" t="s">
        <v>342</v>
      </c>
      <c r="I9" s="756" t="s">
        <v>343</v>
      </c>
      <c r="J9" s="756" t="s">
        <v>342</v>
      </c>
      <c r="K9" s="756" t="s">
        <v>343</v>
      </c>
      <c r="L9" s="355"/>
      <c r="M9" s="756" t="s">
        <v>342</v>
      </c>
      <c r="N9" s="756" t="s">
        <v>343</v>
      </c>
      <c r="O9" s="922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49">
        <v>1</v>
      </c>
      <c r="C11" s="950" t="s">
        <v>323</v>
      </c>
      <c r="D11" s="693">
        <v>26262832.318000007</v>
      </c>
      <c r="E11" s="674">
        <v>27979603.011402514</v>
      </c>
      <c r="F11" s="952">
        <v>25827337.518000007</v>
      </c>
      <c r="G11" s="953">
        <v>27554696.971402515</v>
      </c>
      <c r="H11" s="791">
        <v>1417051.03</v>
      </c>
      <c r="I11" s="693">
        <v>1906145.64</v>
      </c>
      <c r="J11" s="952">
        <v>1417051.03</v>
      </c>
      <c r="K11" s="955">
        <v>1906145.64</v>
      </c>
      <c r="L11" s="348"/>
      <c r="M11" s="956">
        <v>27244388.548000008</v>
      </c>
      <c r="N11" s="957">
        <v>29460842.611402515</v>
      </c>
      <c r="O11" s="958">
        <v>1.0813545167107528</v>
      </c>
      <c r="XFD11" s="368"/>
    </row>
    <row r="12" spans="2:21 16384:16384" ht="16.899999999999999" customHeight="1" x14ac:dyDescent="0.3">
      <c r="B12" s="949"/>
      <c r="C12" s="951"/>
      <c r="D12" s="335">
        <v>-435494.79999999993</v>
      </c>
      <c r="E12" s="335">
        <v>-424906.04</v>
      </c>
      <c r="F12" s="952"/>
      <c r="G12" s="954"/>
      <c r="H12" s="335">
        <v>0</v>
      </c>
      <c r="I12" s="335">
        <v>0</v>
      </c>
      <c r="J12" s="952"/>
      <c r="K12" s="955"/>
      <c r="L12" s="348"/>
      <c r="M12" s="956"/>
      <c r="N12" s="957"/>
      <c r="O12" s="959"/>
      <c r="XFD12" s="368"/>
    </row>
    <row r="13" spans="2:21 16384:16384" ht="16.899999999999999" customHeight="1" x14ac:dyDescent="0.3">
      <c r="B13" s="949">
        <v>2</v>
      </c>
      <c r="C13" s="960" t="s">
        <v>7</v>
      </c>
      <c r="D13" s="693">
        <v>5761078.5999999978</v>
      </c>
      <c r="E13" s="693">
        <v>6697308.0964000011</v>
      </c>
      <c r="F13" s="952">
        <v>5761078.5999999978</v>
      </c>
      <c r="G13" s="953">
        <v>6697308.0964000011</v>
      </c>
      <c r="H13" s="791">
        <v>281119.06000000006</v>
      </c>
      <c r="I13" s="791">
        <v>413985.12</v>
      </c>
      <c r="J13" s="952">
        <v>281119.06000000006</v>
      </c>
      <c r="K13" s="955">
        <v>413985.12</v>
      </c>
      <c r="L13" s="348"/>
      <c r="M13" s="956">
        <v>6042197.6599999983</v>
      </c>
      <c r="N13" s="957">
        <v>7111293.2164000012</v>
      </c>
      <c r="O13" s="958">
        <v>1.176938196424379</v>
      </c>
      <c r="XFD13" s="368"/>
    </row>
    <row r="14" spans="2:21 16384:16384" ht="16.899999999999999" customHeight="1" x14ac:dyDescent="0.3">
      <c r="B14" s="949"/>
      <c r="C14" s="961"/>
      <c r="D14" s="335">
        <v>0</v>
      </c>
      <c r="E14" s="335">
        <v>0</v>
      </c>
      <c r="F14" s="952"/>
      <c r="G14" s="954"/>
      <c r="H14" s="335">
        <v>0</v>
      </c>
      <c r="I14" s="335">
        <v>0</v>
      </c>
      <c r="J14" s="952"/>
      <c r="K14" s="955"/>
      <c r="L14" s="348"/>
      <c r="M14" s="956"/>
      <c r="N14" s="957"/>
      <c r="O14" s="959"/>
      <c r="XFD14" s="368"/>
    </row>
    <row r="15" spans="2:21 16384:16384" ht="16.899999999999999" customHeight="1" x14ac:dyDescent="0.3">
      <c r="B15" s="949">
        <v>3</v>
      </c>
      <c r="C15" s="962" t="s">
        <v>331</v>
      </c>
      <c r="D15" s="693">
        <v>40270086.050000004</v>
      </c>
      <c r="E15" s="693">
        <v>41326367.119999997</v>
      </c>
      <c r="F15" s="952">
        <v>40258301.620000005</v>
      </c>
      <c r="G15" s="953">
        <v>41321489.119999997</v>
      </c>
      <c r="H15" s="791">
        <v>1715025.1700000002</v>
      </c>
      <c r="I15" s="791">
        <v>1899884.67</v>
      </c>
      <c r="J15" s="952">
        <v>1715025.1700000002</v>
      </c>
      <c r="K15" s="955">
        <v>1899884.67</v>
      </c>
      <c r="L15" s="348"/>
      <c r="M15" s="956">
        <v>41973326.790000007</v>
      </c>
      <c r="N15" s="957">
        <v>43221373.789999999</v>
      </c>
      <c r="O15" s="958">
        <v>1.0297342883075291</v>
      </c>
      <c r="XFD15" s="368"/>
    </row>
    <row r="16" spans="2:21 16384:16384" ht="16.899999999999999" customHeight="1" x14ac:dyDescent="0.3">
      <c r="B16" s="949"/>
      <c r="C16" s="963"/>
      <c r="D16" s="335">
        <v>-11784.43</v>
      </c>
      <c r="E16" s="335">
        <v>-4878</v>
      </c>
      <c r="F16" s="952"/>
      <c r="G16" s="954"/>
      <c r="H16" s="335">
        <v>0</v>
      </c>
      <c r="I16" s="335">
        <v>0</v>
      </c>
      <c r="J16" s="952"/>
      <c r="K16" s="955"/>
      <c r="L16" s="348"/>
      <c r="M16" s="956"/>
      <c r="N16" s="957"/>
      <c r="O16" s="959"/>
      <c r="XFD16" s="368"/>
    </row>
    <row r="17" spans="2:15 16384:16384" ht="16.899999999999999" customHeight="1" x14ac:dyDescent="0.3">
      <c r="B17" s="949">
        <v>4</v>
      </c>
      <c r="C17" s="960" t="s">
        <v>11</v>
      </c>
      <c r="D17" s="693">
        <v>6000</v>
      </c>
      <c r="E17" s="693">
        <v>5980</v>
      </c>
      <c r="F17" s="952">
        <v>6000</v>
      </c>
      <c r="G17" s="953">
        <v>5980</v>
      </c>
      <c r="H17" s="791">
        <v>0</v>
      </c>
      <c r="I17" s="791">
        <v>0</v>
      </c>
      <c r="J17" s="952">
        <v>0</v>
      </c>
      <c r="K17" s="955">
        <v>0</v>
      </c>
      <c r="L17" s="348"/>
      <c r="M17" s="956">
        <v>6000</v>
      </c>
      <c r="N17" s="957">
        <v>5980</v>
      </c>
      <c r="O17" s="958">
        <v>0.9966666666666667</v>
      </c>
      <c r="XFD17" s="368"/>
    </row>
    <row r="18" spans="2:15 16384:16384" ht="16.899999999999999" customHeight="1" x14ac:dyDescent="0.3">
      <c r="B18" s="949"/>
      <c r="C18" s="961"/>
      <c r="D18" s="335">
        <v>0</v>
      </c>
      <c r="E18" s="335">
        <v>0</v>
      </c>
      <c r="F18" s="952"/>
      <c r="G18" s="954"/>
      <c r="H18" s="335">
        <v>0</v>
      </c>
      <c r="I18" s="335">
        <v>0</v>
      </c>
      <c r="J18" s="952"/>
      <c r="K18" s="955"/>
      <c r="L18" s="348"/>
      <c r="M18" s="956"/>
      <c r="N18" s="957"/>
      <c r="O18" s="959"/>
      <c r="XFD18" s="368"/>
    </row>
    <row r="19" spans="2:15 16384:16384" ht="16.899999999999999" customHeight="1" x14ac:dyDescent="0.3">
      <c r="B19" s="949">
        <v>5</v>
      </c>
      <c r="C19" s="960" t="s">
        <v>13</v>
      </c>
      <c r="D19" s="693">
        <v>4898.96</v>
      </c>
      <c r="E19" s="693">
        <v>243.75</v>
      </c>
      <c r="F19" s="952">
        <v>4898.96</v>
      </c>
      <c r="G19" s="953">
        <v>243.75</v>
      </c>
      <c r="H19" s="791">
        <v>0</v>
      </c>
      <c r="I19" s="791">
        <v>0</v>
      </c>
      <c r="J19" s="952">
        <v>0</v>
      </c>
      <c r="K19" s="955">
        <v>0</v>
      </c>
      <c r="L19" s="348"/>
      <c r="M19" s="956">
        <v>4898.96</v>
      </c>
      <c r="N19" s="957">
        <v>243.75</v>
      </c>
      <c r="O19" s="958">
        <v>4.9755458301353757E-2</v>
      </c>
      <c r="XFD19" s="368"/>
    </row>
    <row r="20" spans="2:15 16384:16384" ht="16.899999999999999" customHeight="1" x14ac:dyDescent="0.3">
      <c r="B20" s="949"/>
      <c r="C20" s="961"/>
      <c r="D20" s="335">
        <v>0</v>
      </c>
      <c r="E20" s="335">
        <v>0</v>
      </c>
      <c r="F20" s="952"/>
      <c r="G20" s="954"/>
      <c r="H20" s="335">
        <v>0</v>
      </c>
      <c r="I20" s="335">
        <v>0</v>
      </c>
      <c r="J20" s="952"/>
      <c r="K20" s="955"/>
      <c r="L20" s="348"/>
      <c r="M20" s="956"/>
      <c r="N20" s="957"/>
      <c r="O20" s="959"/>
      <c r="XFD20" s="368"/>
    </row>
    <row r="21" spans="2:15 16384:16384" ht="16.899999999999999" customHeight="1" x14ac:dyDescent="0.3">
      <c r="B21" s="949">
        <v>6</v>
      </c>
      <c r="C21" s="960" t="s">
        <v>15</v>
      </c>
      <c r="D21" s="693">
        <v>9099.1500000000015</v>
      </c>
      <c r="E21" s="693">
        <v>4360.3</v>
      </c>
      <c r="F21" s="952">
        <v>9099.1500000000015</v>
      </c>
      <c r="G21" s="953">
        <v>4360.3</v>
      </c>
      <c r="H21" s="791">
        <v>0</v>
      </c>
      <c r="I21" s="791">
        <v>0</v>
      </c>
      <c r="J21" s="952">
        <v>0</v>
      </c>
      <c r="K21" s="955">
        <v>0</v>
      </c>
      <c r="L21" s="348"/>
      <c r="M21" s="956">
        <v>9099.1500000000015</v>
      </c>
      <c r="N21" s="957">
        <v>4360.3</v>
      </c>
      <c r="O21" s="958">
        <v>0.47919860646324103</v>
      </c>
      <c r="XFD21" s="368"/>
    </row>
    <row r="22" spans="2:15 16384:16384" ht="16.899999999999999" customHeight="1" x14ac:dyDescent="0.3">
      <c r="B22" s="949"/>
      <c r="C22" s="961"/>
      <c r="D22" s="335">
        <v>0</v>
      </c>
      <c r="E22" s="335">
        <v>0</v>
      </c>
      <c r="F22" s="952"/>
      <c r="G22" s="954"/>
      <c r="H22" s="335">
        <v>0</v>
      </c>
      <c r="I22" s="335">
        <v>0</v>
      </c>
      <c r="J22" s="952"/>
      <c r="K22" s="955"/>
      <c r="L22" s="348"/>
      <c r="M22" s="956"/>
      <c r="N22" s="957"/>
      <c r="O22" s="959"/>
      <c r="XFD22" s="368"/>
    </row>
    <row r="23" spans="2:15 16384:16384" ht="16.899999999999999" customHeight="1" x14ac:dyDescent="0.3">
      <c r="B23" s="949">
        <v>7</v>
      </c>
      <c r="C23" s="960" t="s">
        <v>17</v>
      </c>
      <c r="D23" s="693">
        <v>2634157.0799999996</v>
      </c>
      <c r="E23" s="693">
        <v>2609570.2999999998</v>
      </c>
      <c r="F23" s="952">
        <v>2621600.2299999995</v>
      </c>
      <c r="G23" s="953">
        <v>2597910.8699999996</v>
      </c>
      <c r="H23" s="791">
        <v>217398.56</v>
      </c>
      <c r="I23" s="791">
        <v>478413.49</v>
      </c>
      <c r="J23" s="952">
        <v>217398.56</v>
      </c>
      <c r="K23" s="955">
        <v>478413.49</v>
      </c>
      <c r="L23" s="348"/>
      <c r="M23" s="956">
        <v>2838998.7899999996</v>
      </c>
      <c r="N23" s="957">
        <v>3076324.3599999994</v>
      </c>
      <c r="O23" s="958">
        <v>1.0835948119583383</v>
      </c>
      <c r="XFD23" s="368"/>
    </row>
    <row r="24" spans="2:15 16384:16384" ht="16.899999999999999" customHeight="1" x14ac:dyDescent="0.3">
      <c r="B24" s="949"/>
      <c r="C24" s="961"/>
      <c r="D24" s="335">
        <v>-12556.85</v>
      </c>
      <c r="E24" s="335">
        <v>-11659.43</v>
      </c>
      <c r="F24" s="952"/>
      <c r="G24" s="954"/>
      <c r="H24" s="335">
        <v>0</v>
      </c>
      <c r="I24" s="335">
        <v>0</v>
      </c>
      <c r="J24" s="952"/>
      <c r="K24" s="955"/>
      <c r="L24" s="348"/>
      <c r="M24" s="956"/>
      <c r="N24" s="957"/>
      <c r="O24" s="959"/>
      <c r="XFD24" s="368"/>
    </row>
    <row r="25" spans="2:15 16384:16384" ht="16.899999999999999" customHeight="1" x14ac:dyDescent="0.3">
      <c r="B25" s="949">
        <v>8</v>
      </c>
      <c r="C25" s="962" t="s">
        <v>332</v>
      </c>
      <c r="D25" s="693">
        <v>16676604.880099999</v>
      </c>
      <c r="E25" s="693">
        <v>19658471.470000003</v>
      </c>
      <c r="F25" s="952">
        <v>16423777.150099998</v>
      </c>
      <c r="G25" s="953">
        <v>19114862.720000003</v>
      </c>
      <c r="H25" s="791">
        <v>714959.62</v>
      </c>
      <c r="I25" s="791">
        <v>1059686.69</v>
      </c>
      <c r="J25" s="952">
        <v>714959.62</v>
      </c>
      <c r="K25" s="955">
        <v>1059686.69</v>
      </c>
      <c r="L25" s="348"/>
      <c r="M25" s="956">
        <v>17138736.770099998</v>
      </c>
      <c r="N25" s="957">
        <v>20174549.410000004</v>
      </c>
      <c r="O25" s="958">
        <v>1.1771316451511318</v>
      </c>
      <c r="XFD25" s="368"/>
    </row>
    <row r="26" spans="2:15 16384:16384" ht="16.899999999999999" customHeight="1" x14ac:dyDescent="0.3">
      <c r="B26" s="949"/>
      <c r="C26" s="963"/>
      <c r="D26" s="335">
        <v>-252827.73</v>
      </c>
      <c r="E26" s="335">
        <v>-543608.75</v>
      </c>
      <c r="F26" s="952"/>
      <c r="G26" s="954"/>
      <c r="H26" s="335">
        <v>0</v>
      </c>
      <c r="I26" s="335">
        <v>0</v>
      </c>
      <c r="J26" s="952"/>
      <c r="K26" s="955"/>
      <c r="L26" s="348"/>
      <c r="M26" s="956"/>
      <c r="N26" s="957"/>
      <c r="O26" s="959"/>
      <c r="XFD26" s="368"/>
    </row>
    <row r="27" spans="2:15 16384:16384" ht="16.899999999999999" customHeight="1" x14ac:dyDescent="0.3">
      <c r="B27" s="949">
        <v>9</v>
      </c>
      <c r="C27" s="962" t="s">
        <v>324</v>
      </c>
      <c r="D27" s="693">
        <v>14153422.190000001</v>
      </c>
      <c r="E27" s="693">
        <v>13028127.209999999</v>
      </c>
      <c r="F27" s="952">
        <v>14020978.320000002</v>
      </c>
      <c r="G27" s="953">
        <v>12598160.729999999</v>
      </c>
      <c r="H27" s="791">
        <v>2837353.7199999997</v>
      </c>
      <c r="I27" s="791">
        <v>2963688.77</v>
      </c>
      <c r="J27" s="952">
        <v>2837353.7199999997</v>
      </c>
      <c r="K27" s="955">
        <v>2963688.77</v>
      </c>
      <c r="L27" s="348"/>
      <c r="M27" s="956">
        <v>16858332.040000003</v>
      </c>
      <c r="N27" s="957">
        <v>15561849.499999998</v>
      </c>
      <c r="O27" s="958">
        <v>0.92309544402590826</v>
      </c>
      <c r="XFD27" s="368"/>
    </row>
    <row r="28" spans="2:15 16384:16384" ht="16.899999999999999" customHeight="1" x14ac:dyDescent="0.3">
      <c r="B28" s="949"/>
      <c r="C28" s="963"/>
      <c r="D28" s="335">
        <v>-132443.87</v>
      </c>
      <c r="E28" s="335">
        <v>-429966.48</v>
      </c>
      <c r="F28" s="952"/>
      <c r="G28" s="954"/>
      <c r="H28" s="335">
        <v>0</v>
      </c>
      <c r="I28" s="335">
        <v>0</v>
      </c>
      <c r="J28" s="952"/>
      <c r="K28" s="955"/>
      <c r="L28" s="348"/>
      <c r="M28" s="956"/>
      <c r="N28" s="957"/>
      <c r="O28" s="959"/>
      <c r="XFD28" s="368"/>
    </row>
    <row r="29" spans="2:15 16384:16384" ht="16.899999999999999" customHeight="1" x14ac:dyDescent="0.3">
      <c r="B29" s="949">
        <v>10</v>
      </c>
      <c r="C29" s="962" t="s">
        <v>333</v>
      </c>
      <c r="D29" s="693">
        <v>165500619.23999998</v>
      </c>
      <c r="E29" s="693">
        <v>177096499.91000104</v>
      </c>
      <c r="F29" s="952">
        <v>165500619.23999998</v>
      </c>
      <c r="G29" s="953">
        <v>177080766.89500105</v>
      </c>
      <c r="H29" s="791">
        <v>20032588.640000001</v>
      </c>
      <c r="I29" s="791">
        <v>23390233.509999998</v>
      </c>
      <c r="J29" s="952">
        <v>20032588.640000001</v>
      </c>
      <c r="K29" s="955">
        <v>23390233.509999998</v>
      </c>
      <c r="L29" s="348"/>
      <c r="M29" s="956">
        <v>185533207.88</v>
      </c>
      <c r="N29" s="957">
        <v>200471000.40500104</v>
      </c>
      <c r="O29" s="958">
        <v>1.0805127701703006</v>
      </c>
    </row>
    <row r="30" spans="2:15 16384:16384" ht="16.899999999999999" customHeight="1" x14ac:dyDescent="0.3">
      <c r="B30" s="949"/>
      <c r="C30" s="963"/>
      <c r="D30" s="335">
        <v>0</v>
      </c>
      <c r="E30" s="335">
        <v>-15733.015000000001</v>
      </c>
      <c r="F30" s="952"/>
      <c r="G30" s="954"/>
      <c r="H30" s="335">
        <v>0</v>
      </c>
      <c r="I30" s="335">
        <v>0</v>
      </c>
      <c r="J30" s="952"/>
      <c r="K30" s="955"/>
      <c r="L30" s="348"/>
      <c r="M30" s="956"/>
      <c r="N30" s="957"/>
      <c r="O30" s="959"/>
    </row>
    <row r="31" spans="2:15 16384:16384" ht="16.899999999999999" customHeight="1" x14ac:dyDescent="0.3">
      <c r="B31" s="949">
        <v>11</v>
      </c>
      <c r="C31" s="962" t="s">
        <v>334</v>
      </c>
      <c r="D31" s="693">
        <v>41595.689999999995</v>
      </c>
      <c r="E31" s="693">
        <v>19008.400000000001</v>
      </c>
      <c r="F31" s="952">
        <v>41595.689999999995</v>
      </c>
      <c r="G31" s="953">
        <v>19008.400000000001</v>
      </c>
      <c r="H31" s="791">
        <v>0</v>
      </c>
      <c r="I31" s="791">
        <v>6219.32</v>
      </c>
      <c r="J31" s="952">
        <v>0</v>
      </c>
      <c r="K31" s="955">
        <v>6219.32</v>
      </c>
      <c r="L31" s="348"/>
      <c r="M31" s="956">
        <v>41595.689999999995</v>
      </c>
      <c r="N31" s="957">
        <v>25227.72</v>
      </c>
      <c r="O31" s="958">
        <v>0.60649841365776125</v>
      </c>
    </row>
    <row r="32" spans="2:15 16384:16384" ht="16.899999999999999" customHeight="1" x14ac:dyDescent="0.3">
      <c r="B32" s="949"/>
      <c r="C32" s="963"/>
      <c r="D32" s="335">
        <v>0</v>
      </c>
      <c r="E32" s="335">
        <v>0</v>
      </c>
      <c r="F32" s="952"/>
      <c r="G32" s="954"/>
      <c r="H32" s="335">
        <v>0</v>
      </c>
      <c r="I32" s="335">
        <v>0</v>
      </c>
      <c r="J32" s="952"/>
      <c r="K32" s="955"/>
      <c r="L32" s="348"/>
      <c r="M32" s="956"/>
      <c r="N32" s="957"/>
      <c r="O32" s="959"/>
    </row>
    <row r="33" spans="2:21" s="274" customFormat="1" ht="16.899999999999999" customHeight="1" x14ac:dyDescent="0.3">
      <c r="B33" s="949">
        <v>12</v>
      </c>
      <c r="C33" s="962" t="s">
        <v>335</v>
      </c>
      <c r="D33" s="693">
        <v>27229.260000000002</v>
      </c>
      <c r="E33" s="693">
        <v>24319.010000000002</v>
      </c>
      <c r="F33" s="952">
        <v>27229.260000000002</v>
      </c>
      <c r="G33" s="953">
        <v>24319.010000000002</v>
      </c>
      <c r="H33" s="791">
        <v>0</v>
      </c>
      <c r="I33" s="791">
        <v>0</v>
      </c>
      <c r="J33" s="952">
        <v>0</v>
      </c>
      <c r="K33" s="955">
        <v>0</v>
      </c>
      <c r="L33" s="348"/>
      <c r="M33" s="956">
        <v>27229.260000000002</v>
      </c>
      <c r="N33" s="957">
        <v>24319.010000000002</v>
      </c>
      <c r="O33" s="958">
        <v>0.89312048876833228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49"/>
      <c r="C34" s="963"/>
      <c r="D34" s="335">
        <v>0</v>
      </c>
      <c r="E34" s="335">
        <v>0</v>
      </c>
      <c r="F34" s="952"/>
      <c r="G34" s="954"/>
      <c r="H34" s="335">
        <v>0</v>
      </c>
      <c r="I34" s="335">
        <v>0</v>
      </c>
      <c r="J34" s="952"/>
      <c r="K34" s="955"/>
      <c r="L34" s="348"/>
      <c r="M34" s="956"/>
      <c r="N34" s="957"/>
      <c r="O34" s="959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64">
        <v>13</v>
      </c>
      <c r="C35" s="971" t="s">
        <v>336</v>
      </c>
      <c r="D35" s="693">
        <v>5259761.1099999985</v>
      </c>
      <c r="E35" s="693">
        <v>4804398.88</v>
      </c>
      <c r="F35" s="952">
        <v>5142629.5899999989</v>
      </c>
      <c r="G35" s="953">
        <v>4794935.08</v>
      </c>
      <c r="H35" s="791">
        <v>263315.46000000002</v>
      </c>
      <c r="I35" s="791">
        <v>549572.03</v>
      </c>
      <c r="J35" s="952">
        <v>263315.46000000002</v>
      </c>
      <c r="K35" s="955">
        <v>549572.03</v>
      </c>
      <c r="L35" s="348"/>
      <c r="M35" s="956">
        <v>5405945.0499999989</v>
      </c>
      <c r="N35" s="957">
        <v>5344507.1100000003</v>
      </c>
      <c r="O35" s="958">
        <v>0.9886351157047002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65"/>
      <c r="C36" s="972"/>
      <c r="D36" s="335">
        <v>-117131.52</v>
      </c>
      <c r="E36" s="335">
        <v>-9463.7999999999993</v>
      </c>
      <c r="F36" s="952"/>
      <c r="G36" s="954"/>
      <c r="H36" s="335">
        <v>0</v>
      </c>
      <c r="I36" s="335">
        <v>0</v>
      </c>
      <c r="J36" s="952"/>
      <c r="K36" s="955"/>
      <c r="L36" s="348"/>
      <c r="M36" s="956"/>
      <c r="N36" s="957"/>
      <c r="O36" s="959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64">
        <v>14</v>
      </c>
      <c r="C37" s="971" t="s">
        <v>31</v>
      </c>
      <c r="D37" s="693">
        <v>9640079.1399999987</v>
      </c>
      <c r="E37" s="693">
        <v>10659376.290000001</v>
      </c>
      <c r="F37" s="952">
        <v>9204123.5799999982</v>
      </c>
      <c r="G37" s="953">
        <v>10659376.290000001</v>
      </c>
      <c r="H37" s="791">
        <v>3000</v>
      </c>
      <c r="I37" s="791">
        <v>1500</v>
      </c>
      <c r="J37" s="952">
        <v>3000</v>
      </c>
      <c r="K37" s="955">
        <v>1500</v>
      </c>
      <c r="L37" s="348"/>
      <c r="M37" s="956">
        <v>9207123.5799999982</v>
      </c>
      <c r="N37" s="957">
        <v>10660876.290000001</v>
      </c>
      <c r="O37" s="976">
        <v>1.1578943409815732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65"/>
      <c r="C38" s="972"/>
      <c r="D38" s="335">
        <v>-435955.56</v>
      </c>
      <c r="E38" s="335">
        <v>0</v>
      </c>
      <c r="F38" s="952"/>
      <c r="G38" s="954"/>
      <c r="H38" s="335">
        <v>0</v>
      </c>
      <c r="I38" s="335">
        <v>0</v>
      </c>
      <c r="J38" s="952"/>
      <c r="K38" s="955"/>
      <c r="L38" s="348"/>
      <c r="M38" s="956"/>
      <c r="N38" s="957"/>
      <c r="O38" s="977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64">
        <v>15</v>
      </c>
      <c r="C39" s="971" t="s">
        <v>116</v>
      </c>
      <c r="D39" s="693">
        <v>144724.31999999998</v>
      </c>
      <c r="E39" s="693">
        <v>180315.06</v>
      </c>
      <c r="F39" s="952">
        <v>144724.31999999998</v>
      </c>
      <c r="G39" s="953">
        <v>180315.06</v>
      </c>
      <c r="H39" s="791">
        <v>0</v>
      </c>
      <c r="I39" s="791">
        <v>0</v>
      </c>
      <c r="J39" s="952">
        <v>0</v>
      </c>
      <c r="K39" s="955">
        <v>0</v>
      </c>
      <c r="L39" s="348"/>
      <c r="M39" s="956">
        <v>144724.31999999998</v>
      </c>
      <c r="N39" s="957">
        <v>180315.06</v>
      </c>
      <c r="O39" s="958">
        <v>1.2459209343668018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65"/>
      <c r="C40" s="972"/>
      <c r="D40" s="335">
        <v>0</v>
      </c>
      <c r="E40" s="335">
        <v>0</v>
      </c>
      <c r="F40" s="952"/>
      <c r="G40" s="954"/>
      <c r="H40" s="335">
        <v>0</v>
      </c>
      <c r="I40" s="335">
        <v>0</v>
      </c>
      <c r="J40" s="952"/>
      <c r="K40" s="955"/>
      <c r="L40" s="348"/>
      <c r="M40" s="956"/>
      <c r="N40" s="957"/>
      <c r="O40" s="959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64">
        <v>16</v>
      </c>
      <c r="C41" s="971" t="s">
        <v>337</v>
      </c>
      <c r="D41" s="693">
        <v>1842744.96</v>
      </c>
      <c r="E41" s="693">
        <v>1721850.4000000001</v>
      </c>
      <c r="F41" s="952">
        <v>1842744.96</v>
      </c>
      <c r="G41" s="953">
        <v>1715863.8</v>
      </c>
      <c r="H41" s="791">
        <v>3702.91</v>
      </c>
      <c r="I41" s="791">
        <v>10088.73000000004</v>
      </c>
      <c r="J41" s="952">
        <v>3702.91</v>
      </c>
      <c r="K41" s="955">
        <v>10088.73000000004</v>
      </c>
      <c r="L41" s="348"/>
      <c r="M41" s="956">
        <v>1846447.8699999999</v>
      </c>
      <c r="N41" s="957">
        <v>1725952.53</v>
      </c>
      <c r="O41" s="958">
        <v>0.93474208399937131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65"/>
      <c r="C42" s="972"/>
      <c r="D42" s="335">
        <v>0</v>
      </c>
      <c r="E42" s="335">
        <v>-5986.5999999999995</v>
      </c>
      <c r="F42" s="952"/>
      <c r="G42" s="954"/>
      <c r="H42" s="335">
        <v>0</v>
      </c>
      <c r="I42" s="335">
        <v>0</v>
      </c>
      <c r="J42" s="952"/>
      <c r="K42" s="955"/>
      <c r="L42" s="348"/>
      <c r="M42" s="956"/>
      <c r="N42" s="957"/>
      <c r="O42" s="959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64">
        <v>17</v>
      </c>
      <c r="C43" s="971" t="s">
        <v>241</v>
      </c>
      <c r="D43" s="693">
        <v>2085</v>
      </c>
      <c r="E43" s="693">
        <v>2230</v>
      </c>
      <c r="F43" s="952">
        <v>2085</v>
      </c>
      <c r="G43" s="953">
        <v>2230</v>
      </c>
      <c r="H43" s="791">
        <v>0</v>
      </c>
      <c r="I43" s="791">
        <v>0</v>
      </c>
      <c r="J43" s="952">
        <v>0</v>
      </c>
      <c r="K43" s="955">
        <v>0</v>
      </c>
      <c r="L43" s="348"/>
      <c r="M43" s="956">
        <v>2085</v>
      </c>
      <c r="N43" s="957">
        <v>2230</v>
      </c>
      <c r="O43" s="958">
        <v>1.0695443645083933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65"/>
      <c r="C44" s="972"/>
      <c r="D44" s="335">
        <v>0</v>
      </c>
      <c r="E44" s="335">
        <v>0</v>
      </c>
      <c r="F44" s="952"/>
      <c r="G44" s="954"/>
      <c r="H44" s="335">
        <v>0</v>
      </c>
      <c r="I44" s="335">
        <v>0</v>
      </c>
      <c r="J44" s="952"/>
      <c r="K44" s="955"/>
      <c r="L44" s="348"/>
      <c r="M44" s="956"/>
      <c r="N44" s="957"/>
      <c r="O44" s="959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64">
        <v>18</v>
      </c>
      <c r="C45" s="971" t="s">
        <v>39</v>
      </c>
      <c r="D45" s="693">
        <v>225933.96</v>
      </c>
      <c r="E45" s="693">
        <v>763684.12999999977</v>
      </c>
      <c r="F45" s="952">
        <v>225933.96</v>
      </c>
      <c r="G45" s="953">
        <v>763684.12999999977</v>
      </c>
      <c r="H45" s="791">
        <v>324</v>
      </c>
      <c r="I45" s="791">
        <v>303.5</v>
      </c>
      <c r="J45" s="952">
        <v>324</v>
      </c>
      <c r="K45" s="955">
        <v>303.5</v>
      </c>
      <c r="L45" s="348"/>
      <c r="M45" s="956">
        <v>226257.96</v>
      </c>
      <c r="N45" s="957">
        <v>763987.62999999977</v>
      </c>
      <c r="O45" s="958">
        <v>3.3766221086763082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65"/>
      <c r="C46" s="972"/>
      <c r="D46" s="335">
        <v>0</v>
      </c>
      <c r="E46" s="335">
        <v>0</v>
      </c>
      <c r="F46" s="952"/>
      <c r="G46" s="954"/>
      <c r="H46" s="335">
        <v>0</v>
      </c>
      <c r="I46" s="335">
        <v>0</v>
      </c>
      <c r="J46" s="952"/>
      <c r="K46" s="955"/>
      <c r="L46" s="348"/>
      <c r="M46" s="956"/>
      <c r="N46" s="957"/>
      <c r="O46" s="959"/>
      <c r="P46" s="273"/>
      <c r="Q46" s="273"/>
      <c r="R46" s="273"/>
      <c r="S46" s="273"/>
      <c r="T46" s="273"/>
      <c r="U46" s="273"/>
    </row>
    <row r="47" spans="2:21" ht="18" customHeight="1" x14ac:dyDescent="0.25">
      <c r="B47" s="973" t="s">
        <v>262</v>
      </c>
      <c r="C47" s="973"/>
      <c r="D47" s="296">
        <v>288462951.90809989</v>
      </c>
      <c r="E47" s="542">
        <v>306581713.33780348</v>
      </c>
      <c r="F47" s="974">
        <v>287064757.1480999</v>
      </c>
      <c r="G47" s="975">
        <v>305135511.22280347</v>
      </c>
      <c r="H47" s="296">
        <v>27485838.170000002</v>
      </c>
      <c r="I47" s="542">
        <v>32679721.469999999</v>
      </c>
      <c r="J47" s="974">
        <v>27485838.170000002</v>
      </c>
      <c r="K47" s="975">
        <v>32679721.469999999</v>
      </c>
      <c r="L47" s="349"/>
      <c r="M47" s="955">
        <v>314550595.31809998</v>
      </c>
      <c r="N47" s="966">
        <v>337815232.69280362</v>
      </c>
      <c r="O47" s="967">
        <v>1.0739615111876564</v>
      </c>
    </row>
    <row r="48" spans="2:21" s="266" customFormat="1" ht="18" customHeight="1" x14ac:dyDescent="0.25">
      <c r="B48" s="969" t="s">
        <v>244</v>
      </c>
      <c r="C48" s="970"/>
      <c r="D48" s="664">
        <v>-1398194.76</v>
      </c>
      <c r="E48" s="664">
        <v>-1446202.115</v>
      </c>
      <c r="F48" s="974"/>
      <c r="G48" s="975"/>
      <c r="H48" s="664">
        <v>0</v>
      </c>
      <c r="I48" s="664">
        <v>0</v>
      </c>
      <c r="J48" s="974"/>
      <c r="K48" s="975"/>
      <c r="L48" s="349"/>
      <c r="M48" s="955"/>
      <c r="N48" s="966"/>
      <c r="O48" s="968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52"/>
      <c r="B2" s="1153"/>
      <c r="C2" s="1153"/>
      <c r="D2" s="1153"/>
      <c r="E2" s="1153"/>
      <c r="F2" s="1153"/>
      <c r="G2" s="1211"/>
      <c r="H2" s="1211"/>
    </row>
    <row r="3" spans="1:10" s="2" customFormat="1" ht="15" customHeight="1" x14ac:dyDescent="0.3">
      <c r="A3" s="1223" t="s">
        <v>141</v>
      </c>
      <c r="B3" s="1223"/>
      <c r="C3" s="1223"/>
      <c r="D3" s="1223"/>
      <c r="E3" s="1224"/>
      <c r="F3" s="1224"/>
      <c r="G3" s="1224"/>
      <c r="H3" s="1224"/>
    </row>
    <row r="4" spans="1:10" s="2" customFormat="1" ht="18.75" customHeight="1" x14ac:dyDescent="0.3">
      <c r="A4" s="1219" t="s">
        <v>151</v>
      </c>
      <c r="B4" s="1220"/>
      <c r="C4" s="1220"/>
      <c r="D4" s="1220"/>
      <c r="E4" s="1220"/>
      <c r="F4" s="1220"/>
      <c r="G4" s="1220"/>
      <c r="H4" s="1220"/>
    </row>
    <row r="5" spans="1:10" s="5" customFormat="1" ht="15" customHeight="1" x14ac:dyDescent="0.25">
      <c r="A5" s="1144" t="s">
        <v>106</v>
      </c>
      <c r="B5" s="1027" t="s">
        <v>1</v>
      </c>
      <c r="C5" s="1146" t="s">
        <v>93</v>
      </c>
      <c r="D5" s="1146"/>
      <c r="E5" s="1221" t="s">
        <v>52</v>
      </c>
      <c r="F5" s="1221"/>
      <c r="G5" s="1227" t="s">
        <v>97</v>
      </c>
      <c r="H5" s="1228"/>
    </row>
    <row r="6" spans="1:10" s="6" customFormat="1" ht="15" customHeight="1" x14ac:dyDescent="0.25">
      <c r="A6" s="1145"/>
      <c r="B6" s="1028"/>
      <c r="C6" s="1217"/>
      <c r="D6" s="1217"/>
      <c r="E6" s="1222"/>
      <c r="F6" s="1222"/>
      <c r="G6" s="1229"/>
      <c r="H6" s="1230"/>
      <c r="I6" s="5"/>
    </row>
    <row r="7" spans="1:10" s="6" customFormat="1" ht="15" customHeight="1" x14ac:dyDescent="0.25">
      <c r="A7" s="1145"/>
      <c r="B7" s="1028"/>
      <c r="C7" s="1225" t="s">
        <v>137</v>
      </c>
      <c r="D7" s="1028" t="s">
        <v>138</v>
      </c>
      <c r="E7" s="1225" t="s">
        <v>137</v>
      </c>
      <c r="F7" s="1028" t="s">
        <v>138</v>
      </c>
      <c r="G7" s="1214" t="s">
        <v>137</v>
      </c>
      <c r="H7" s="1208" t="s">
        <v>138</v>
      </c>
      <c r="I7" s="5"/>
    </row>
    <row r="8" spans="1:10" s="6" customFormat="1" ht="30" customHeight="1" x14ac:dyDescent="0.25">
      <c r="A8" s="1145"/>
      <c r="B8" s="1028"/>
      <c r="C8" s="1226"/>
      <c r="D8" s="1028"/>
      <c r="E8" s="1226"/>
      <c r="F8" s="1028"/>
      <c r="G8" s="1215"/>
      <c r="H8" s="1208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3" t="s">
        <v>45</v>
      </c>
      <c r="B14" s="1134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7"/>
      <c r="D16" s="1137"/>
      <c r="E16" s="1137"/>
      <c r="F16" s="1137"/>
      <c r="G16" s="1137"/>
      <c r="H16" s="1137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64"/>
      <c r="B2" s="1165"/>
    </row>
    <row r="3" spans="1:6" s="2" customFormat="1" ht="17.25" customHeight="1" x14ac:dyDescent="0.3">
      <c r="A3" s="1233" t="s">
        <v>145</v>
      </c>
      <c r="B3" s="1233"/>
      <c r="C3" s="1233"/>
      <c r="D3" s="1233"/>
    </row>
    <row r="4" spans="1:6" s="2" customFormat="1" ht="16.5" customHeight="1" x14ac:dyDescent="0.3">
      <c r="A4" s="1231" t="s">
        <v>151</v>
      </c>
      <c r="B4" s="1232"/>
      <c r="C4" s="1232"/>
      <c r="D4" s="1232"/>
    </row>
    <row r="5" spans="1:6" s="5" customFormat="1" ht="15" customHeight="1" x14ac:dyDescent="0.25">
      <c r="A5" s="1025" t="s">
        <v>106</v>
      </c>
      <c r="B5" s="1027" t="s">
        <v>1</v>
      </c>
      <c r="C5" s="1158" t="s">
        <v>96</v>
      </c>
      <c r="D5" s="1159"/>
    </row>
    <row r="6" spans="1:6" s="6" customFormat="1" ht="15" customHeight="1" x14ac:dyDescent="0.25">
      <c r="A6" s="1026"/>
      <c r="B6" s="1028"/>
      <c r="C6" s="1160"/>
      <c r="D6" s="1161"/>
      <c r="E6" s="5"/>
    </row>
    <row r="7" spans="1:6" s="6" customFormat="1" ht="15" customHeight="1" x14ac:dyDescent="0.25">
      <c r="A7" s="1026"/>
      <c r="B7" s="1028"/>
      <c r="C7" s="1160"/>
      <c r="D7" s="1161"/>
      <c r="E7" s="5"/>
    </row>
    <row r="8" spans="1:6" s="6" customFormat="1" ht="23.25" customHeight="1" x14ac:dyDescent="0.25">
      <c r="A8" s="1026"/>
      <c r="B8" s="1028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64"/>
      <c r="B2" s="1165"/>
    </row>
    <row r="3" spans="1:8" s="2" customFormat="1" ht="19.5" customHeight="1" x14ac:dyDescent="0.3">
      <c r="A3" s="1234" t="s">
        <v>144</v>
      </c>
      <c r="B3" s="1234"/>
      <c r="C3" s="1234"/>
      <c r="D3" s="1234"/>
    </row>
    <row r="4" spans="1:8" s="2" customFormat="1" ht="14.25" customHeight="1" x14ac:dyDescent="0.3">
      <c r="A4" s="1235" t="s">
        <v>151</v>
      </c>
      <c r="B4" s="1232"/>
      <c r="C4" s="1232"/>
      <c r="D4" s="1232"/>
    </row>
    <row r="5" spans="1:8" s="5" customFormat="1" ht="15" customHeight="1" x14ac:dyDescent="0.25">
      <c r="A5" s="1025" t="s">
        <v>0</v>
      </c>
      <c r="B5" s="1027" t="s">
        <v>1</v>
      </c>
      <c r="C5" s="1158" t="s">
        <v>124</v>
      </c>
      <c r="D5" s="1159"/>
    </row>
    <row r="6" spans="1:8" s="6" customFormat="1" ht="15" customHeight="1" x14ac:dyDescent="0.25">
      <c r="A6" s="1026"/>
      <c r="B6" s="1028"/>
      <c r="C6" s="1160"/>
      <c r="D6" s="1161"/>
      <c r="E6" s="5"/>
    </row>
    <row r="7" spans="1:8" s="6" customFormat="1" ht="15" customHeight="1" x14ac:dyDescent="0.25">
      <c r="A7" s="1026"/>
      <c r="B7" s="1028"/>
      <c r="C7" s="1160"/>
      <c r="D7" s="1161"/>
      <c r="E7" s="5"/>
    </row>
    <row r="8" spans="1:8" s="6" customFormat="1" ht="23.25" customHeight="1" x14ac:dyDescent="0.25">
      <c r="A8" s="1026"/>
      <c r="B8" s="1028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3" t="s">
        <v>45</v>
      </c>
      <c r="B14" s="1134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36" t="s">
        <v>154</v>
      </c>
      <c r="B4" s="1236"/>
      <c r="C4" s="1236"/>
      <c r="D4" s="1236"/>
      <c r="E4" s="1236"/>
      <c r="F4" s="1236"/>
      <c r="G4" s="1236"/>
      <c r="H4" s="1236"/>
      <c r="I4" s="1236"/>
      <c r="J4" s="1236"/>
      <c r="K4" s="259"/>
      <c r="L4" s="259"/>
    </row>
    <row r="5" spans="1:23" s="165" customFormat="1" ht="19.5" customHeight="1" x14ac:dyDescent="0.3">
      <c r="A5" s="1236" t="s">
        <v>153</v>
      </c>
      <c r="B5" s="1004"/>
      <c r="C5" s="1004"/>
      <c r="D5" s="1004"/>
      <c r="E5" s="1004"/>
      <c r="F5" s="1004"/>
      <c r="G5" s="1004"/>
      <c r="H5" s="1004"/>
      <c r="I5" s="1004"/>
      <c r="J5" s="1004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37" t="s">
        <v>106</v>
      </c>
      <c r="B7" s="1239" t="s">
        <v>107</v>
      </c>
      <c r="C7" s="1241" t="s">
        <v>118</v>
      </c>
      <c r="D7" s="1242"/>
      <c r="E7" s="1242"/>
      <c r="F7" s="1242"/>
      <c r="G7" s="1242"/>
      <c r="H7" s="1242"/>
      <c r="I7" s="1242"/>
      <c r="J7" s="1243"/>
      <c r="K7" s="443"/>
      <c r="L7" s="443"/>
    </row>
    <row r="8" spans="1:23" s="174" customFormat="1" ht="16.5" customHeight="1" x14ac:dyDescent="0.25">
      <c r="A8" s="1238"/>
      <c r="B8" s="1240"/>
      <c r="C8" s="1240" t="s">
        <v>93</v>
      </c>
      <c r="D8" s="1244"/>
      <c r="E8" s="1244"/>
      <c r="F8" s="1244"/>
      <c r="G8" s="1245" t="s">
        <v>52</v>
      </c>
      <c r="H8" s="1245"/>
      <c r="I8" s="1246"/>
      <c r="J8" s="1247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38"/>
      <c r="B9" s="1240"/>
      <c r="C9" s="1244"/>
      <c r="D9" s="1244"/>
      <c r="E9" s="1244"/>
      <c r="F9" s="1244"/>
      <c r="G9" s="1245"/>
      <c r="H9" s="1245"/>
      <c r="I9" s="1246"/>
      <c r="J9" s="1247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38"/>
      <c r="B10" s="124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7" t="s">
        <v>40</v>
      </c>
      <c r="B25" s="989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90"/>
      <c r="F28" s="991"/>
      <c r="G28" s="185"/>
      <c r="H28" s="184"/>
      <c r="I28" s="992"/>
      <c r="J28" s="992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3"/>
      <c r="F29" s="994"/>
      <c r="G29" s="187"/>
      <c r="H29" s="164"/>
      <c r="I29" s="993"/>
      <c r="J29" s="994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36" t="s">
        <v>155</v>
      </c>
      <c r="B4" s="1236"/>
      <c r="C4" s="1236"/>
      <c r="D4" s="1236"/>
    </row>
    <row r="5" spans="1:15" s="165" customFormat="1" ht="19.5" customHeight="1" x14ac:dyDescent="0.3">
      <c r="A5" s="1236" t="s">
        <v>156</v>
      </c>
      <c r="B5" s="1004"/>
      <c r="C5" s="1004"/>
      <c r="D5" s="100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7" t="s">
        <v>106</v>
      </c>
      <c r="B7" s="1239" t="s">
        <v>107</v>
      </c>
      <c r="C7" s="1241" t="s">
        <v>126</v>
      </c>
      <c r="D7" s="1243"/>
    </row>
    <row r="8" spans="1:15" s="174" customFormat="1" ht="16.5" customHeight="1" x14ac:dyDescent="0.25">
      <c r="A8" s="1238"/>
      <c r="B8" s="1240"/>
      <c r="C8" s="1240" t="s">
        <v>93</v>
      </c>
      <c r="D8" s="1248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8"/>
      <c r="B9" s="1240"/>
      <c r="C9" s="1244"/>
      <c r="D9" s="124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8"/>
      <c r="B10" s="124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7" t="s">
        <v>45</v>
      </c>
      <c r="B25" s="989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49" t="s">
        <v>154</v>
      </c>
      <c r="B4" s="1249"/>
      <c r="C4" s="1249"/>
      <c r="D4" s="1249"/>
      <c r="E4" s="1249"/>
      <c r="F4" s="1249"/>
      <c r="G4" s="1249"/>
      <c r="H4" s="1249"/>
      <c r="I4" s="1249"/>
      <c r="J4" s="1249"/>
      <c r="K4" s="259"/>
      <c r="L4" s="259"/>
      <c r="M4" s="259"/>
    </row>
    <row r="5" spans="1:24" s="165" customFormat="1" ht="19.5" customHeight="1" x14ac:dyDescent="0.3">
      <c r="A5" s="1236" t="s">
        <v>153</v>
      </c>
      <c r="B5" s="1004"/>
      <c r="C5" s="1004"/>
      <c r="D5" s="1004"/>
      <c r="E5" s="1004"/>
      <c r="F5" s="1004"/>
      <c r="G5" s="1004"/>
      <c r="H5" s="1004"/>
      <c r="I5" s="1004"/>
      <c r="J5" s="1004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37" t="s">
        <v>106</v>
      </c>
      <c r="B7" s="1239" t="s">
        <v>107</v>
      </c>
      <c r="C7" s="1241" t="s">
        <v>118</v>
      </c>
      <c r="D7" s="1242"/>
      <c r="E7" s="1242"/>
      <c r="F7" s="1242"/>
      <c r="G7" s="1242"/>
      <c r="H7" s="1242"/>
      <c r="I7" s="1242"/>
      <c r="J7" s="1243"/>
      <c r="K7" s="443"/>
      <c r="L7" s="443"/>
      <c r="M7" s="443"/>
    </row>
    <row r="8" spans="1:24" s="174" customFormat="1" ht="16.5" customHeight="1" x14ac:dyDescent="0.25">
      <c r="A8" s="1238"/>
      <c r="B8" s="1240"/>
      <c r="C8" s="1240" t="s">
        <v>93</v>
      </c>
      <c r="D8" s="1244"/>
      <c r="E8" s="1244"/>
      <c r="F8" s="1244"/>
      <c r="G8" s="1245" t="s">
        <v>52</v>
      </c>
      <c r="H8" s="1245"/>
      <c r="I8" s="1246"/>
      <c r="J8" s="1247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38"/>
      <c r="B9" s="1240"/>
      <c r="C9" s="1244"/>
      <c r="D9" s="1244"/>
      <c r="E9" s="1244"/>
      <c r="F9" s="1244"/>
      <c r="G9" s="1245"/>
      <c r="H9" s="1245"/>
      <c r="I9" s="1246"/>
      <c r="J9" s="1247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38"/>
      <c r="B10" s="124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7" t="s">
        <v>40</v>
      </c>
      <c r="B30" s="989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90"/>
      <c r="F33" s="991"/>
      <c r="G33" s="185"/>
      <c r="H33" s="184"/>
      <c r="I33" s="992"/>
      <c r="J33" s="992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3"/>
      <c r="F34" s="994"/>
      <c r="G34" s="187"/>
      <c r="H34" s="164"/>
      <c r="I34" s="993"/>
      <c r="J34" s="994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50" t="s">
        <v>155</v>
      </c>
      <c r="B4" s="1250"/>
      <c r="C4" s="1250"/>
      <c r="D4" s="1250"/>
    </row>
    <row r="5" spans="1:15" s="165" customFormat="1" ht="19.5" customHeight="1" x14ac:dyDescent="0.3">
      <c r="A5" s="1236" t="s">
        <v>156</v>
      </c>
      <c r="B5" s="1004"/>
      <c r="C5" s="1004"/>
      <c r="D5" s="100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37" t="s">
        <v>106</v>
      </c>
      <c r="B7" s="1239" t="s">
        <v>107</v>
      </c>
      <c r="C7" s="1251" t="s">
        <v>93</v>
      </c>
      <c r="D7" s="1254" t="s">
        <v>52</v>
      </c>
    </row>
    <row r="8" spans="1:15" s="174" customFormat="1" ht="16.5" customHeight="1" x14ac:dyDescent="0.25">
      <c r="A8" s="1238"/>
      <c r="B8" s="1240"/>
      <c r="C8" s="1252"/>
      <c r="D8" s="1255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38"/>
      <c r="B9" s="1240"/>
      <c r="C9" s="1253"/>
      <c r="D9" s="125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38"/>
      <c r="B10" s="124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7" t="s">
        <v>45</v>
      </c>
      <c r="B16" s="989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13" t="s">
        <v>264</v>
      </c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</row>
    <row r="5" spans="2:21" s="269" customFormat="1" ht="13.15" customHeight="1" x14ac:dyDescent="0.25">
      <c r="B5" s="914" t="s">
        <v>340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2:21" s="269" customFormat="1" ht="16.5" customHeight="1" x14ac:dyDescent="0.25">
      <c r="B6" s="931" t="s">
        <v>263</v>
      </c>
      <c r="C6" s="931"/>
      <c r="D6" s="931"/>
      <c r="E6" s="931"/>
      <c r="F6" s="272"/>
      <c r="G6" s="272"/>
      <c r="H6" s="272"/>
      <c r="I6" s="272"/>
      <c r="J6" s="272"/>
      <c r="K6" s="272"/>
      <c r="L6" s="345"/>
      <c r="M6" s="345"/>
      <c r="N6" s="943" t="s">
        <v>180</v>
      </c>
      <c r="O6" s="943"/>
    </row>
    <row r="7" spans="2:21" ht="17.25" customHeight="1" x14ac:dyDescent="0.25">
      <c r="B7" s="917" t="s">
        <v>84</v>
      </c>
      <c r="C7" s="920" t="s">
        <v>160</v>
      </c>
      <c r="D7" s="944" t="s">
        <v>255</v>
      </c>
      <c r="E7" s="945"/>
      <c r="F7" s="945"/>
      <c r="G7" s="946"/>
      <c r="H7" s="944" t="s">
        <v>256</v>
      </c>
      <c r="I7" s="945"/>
      <c r="J7" s="945"/>
      <c r="K7" s="946"/>
      <c r="L7" s="346"/>
      <c r="M7" s="925" t="s">
        <v>238</v>
      </c>
      <c r="N7" s="926"/>
      <c r="O7" s="927"/>
    </row>
    <row r="8" spans="2:21" ht="30" customHeight="1" x14ac:dyDescent="0.25">
      <c r="B8" s="918"/>
      <c r="C8" s="921"/>
      <c r="D8" s="934" t="s">
        <v>195</v>
      </c>
      <c r="E8" s="935"/>
      <c r="F8" s="934" t="s">
        <v>162</v>
      </c>
      <c r="G8" s="935"/>
      <c r="H8" s="934" t="s">
        <v>195</v>
      </c>
      <c r="I8" s="935"/>
      <c r="J8" s="934" t="s">
        <v>162</v>
      </c>
      <c r="K8" s="935"/>
      <c r="L8" s="347"/>
      <c r="M8" s="934" t="s">
        <v>265</v>
      </c>
      <c r="N8" s="935"/>
      <c r="O8" s="986" t="s">
        <v>341</v>
      </c>
    </row>
    <row r="9" spans="2:21" ht="16.149999999999999" customHeight="1" x14ac:dyDescent="0.25">
      <c r="B9" s="919"/>
      <c r="C9" s="922"/>
      <c r="D9" s="354" t="s">
        <v>342</v>
      </c>
      <c r="E9" s="354" t="s">
        <v>343</v>
      </c>
      <c r="F9" s="354" t="s">
        <v>342</v>
      </c>
      <c r="G9" s="354" t="s">
        <v>343</v>
      </c>
      <c r="H9" s="354" t="s">
        <v>342</v>
      </c>
      <c r="I9" s="354" t="s">
        <v>343</v>
      </c>
      <c r="J9" s="354" t="s">
        <v>342</v>
      </c>
      <c r="K9" s="354" t="s">
        <v>343</v>
      </c>
      <c r="L9" s="511"/>
      <c r="M9" s="354" t="s">
        <v>342</v>
      </c>
      <c r="N9" s="354" t="s">
        <v>343</v>
      </c>
      <c r="O9" s="930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9" t="s">
        <v>53</v>
      </c>
      <c r="C11" s="980" t="s">
        <v>54</v>
      </c>
      <c r="D11" s="702">
        <v>15201504.70999999</v>
      </c>
      <c r="E11" s="676">
        <v>17302531.528703474</v>
      </c>
      <c r="F11" s="981">
        <v>15201504.70999999</v>
      </c>
      <c r="G11" s="978">
        <v>17022466.633703474</v>
      </c>
      <c r="H11" s="702">
        <v>3092170.9399999962</v>
      </c>
      <c r="I11" s="702">
        <v>3799377.0899999836</v>
      </c>
      <c r="J11" s="981">
        <v>3092170.9399999962</v>
      </c>
      <c r="K11" s="978">
        <v>3792613.5899999836</v>
      </c>
      <c r="L11" s="543"/>
      <c r="M11" s="984">
        <v>18293675.649999987</v>
      </c>
      <c r="N11" s="985">
        <v>20815080.223703459</v>
      </c>
      <c r="O11" s="958">
        <v>1.137829303522361</v>
      </c>
    </row>
    <row r="12" spans="2:21" ht="15" customHeight="1" x14ac:dyDescent="0.3">
      <c r="B12" s="979"/>
      <c r="C12" s="980"/>
      <c r="D12" s="544">
        <v>0</v>
      </c>
      <c r="E12" s="544">
        <v>-280064.89500000002</v>
      </c>
      <c r="F12" s="981"/>
      <c r="G12" s="978"/>
      <c r="H12" s="544">
        <v>0</v>
      </c>
      <c r="I12" s="544">
        <v>-6763.5</v>
      </c>
      <c r="J12" s="981"/>
      <c r="K12" s="978"/>
      <c r="L12" s="543"/>
      <c r="M12" s="984"/>
      <c r="N12" s="985"/>
      <c r="O12" s="959"/>
    </row>
    <row r="13" spans="2:21" ht="15" customHeight="1" x14ac:dyDescent="0.3">
      <c r="B13" s="979" t="s">
        <v>55</v>
      </c>
      <c r="C13" s="983" t="s">
        <v>87</v>
      </c>
      <c r="D13" s="702">
        <v>39674763.849999994</v>
      </c>
      <c r="E13" s="702">
        <v>39866299.379999995</v>
      </c>
      <c r="F13" s="981">
        <v>39452282.669999994</v>
      </c>
      <c r="G13" s="978">
        <v>39719832.959999993</v>
      </c>
      <c r="H13" s="702">
        <v>1833332.7</v>
      </c>
      <c r="I13" s="702">
        <v>1146805.6300000001</v>
      </c>
      <c r="J13" s="981">
        <v>1833332.7</v>
      </c>
      <c r="K13" s="978">
        <v>1146805.6300000001</v>
      </c>
      <c r="L13" s="543"/>
      <c r="M13" s="984">
        <v>41285615.369999997</v>
      </c>
      <c r="N13" s="985">
        <v>40866638.589999996</v>
      </c>
      <c r="O13" s="958">
        <v>0.98985174918079466</v>
      </c>
    </row>
    <row r="14" spans="2:21" ht="15" customHeight="1" x14ac:dyDescent="0.3">
      <c r="B14" s="979"/>
      <c r="C14" s="983"/>
      <c r="D14" s="544">
        <v>-222481.18</v>
      </c>
      <c r="E14" s="544">
        <v>-146466.41999999998</v>
      </c>
      <c r="F14" s="981"/>
      <c r="G14" s="978"/>
      <c r="H14" s="544">
        <v>0</v>
      </c>
      <c r="I14" s="544">
        <v>0</v>
      </c>
      <c r="J14" s="981"/>
      <c r="K14" s="978"/>
      <c r="L14" s="543"/>
      <c r="M14" s="984"/>
      <c r="N14" s="985"/>
      <c r="O14" s="959"/>
    </row>
    <row r="15" spans="2:21" ht="15" customHeight="1" x14ac:dyDescent="0.3">
      <c r="B15" s="979" t="s">
        <v>57</v>
      </c>
      <c r="C15" s="983" t="s">
        <v>163</v>
      </c>
      <c r="D15" s="702">
        <v>11748076.790000001</v>
      </c>
      <c r="E15" s="702">
        <v>9460067.0099999998</v>
      </c>
      <c r="F15" s="981">
        <v>11748076.790000001</v>
      </c>
      <c r="G15" s="978">
        <v>9460067.0099999998</v>
      </c>
      <c r="H15" s="702">
        <v>641087.83000000007</v>
      </c>
      <c r="I15" s="702">
        <v>625830.94999999995</v>
      </c>
      <c r="J15" s="981">
        <v>641087.83000000007</v>
      </c>
      <c r="K15" s="978">
        <v>625830.94999999995</v>
      </c>
      <c r="L15" s="543"/>
      <c r="M15" s="984">
        <v>12389164.620000001</v>
      </c>
      <c r="N15" s="985">
        <v>10085897.959999999</v>
      </c>
      <c r="O15" s="958">
        <v>0.81409023686053805</v>
      </c>
    </row>
    <row r="16" spans="2:21" ht="15" customHeight="1" x14ac:dyDescent="0.3">
      <c r="B16" s="979"/>
      <c r="C16" s="983"/>
      <c r="D16" s="544">
        <v>0</v>
      </c>
      <c r="E16" s="544">
        <v>0</v>
      </c>
      <c r="F16" s="981"/>
      <c r="G16" s="978"/>
      <c r="H16" s="544">
        <v>0</v>
      </c>
      <c r="I16" s="544">
        <v>0</v>
      </c>
      <c r="J16" s="981"/>
      <c r="K16" s="978"/>
      <c r="L16" s="543"/>
      <c r="M16" s="984"/>
      <c r="N16" s="985"/>
      <c r="O16" s="959"/>
    </row>
    <row r="17" spans="2:15" ht="15" customHeight="1" x14ac:dyDescent="0.3">
      <c r="B17" s="979" t="s">
        <v>59</v>
      </c>
      <c r="C17" s="983" t="s">
        <v>164</v>
      </c>
      <c r="D17" s="702">
        <v>4692573.21</v>
      </c>
      <c r="E17" s="702">
        <v>24101403.070000026</v>
      </c>
      <c r="F17" s="981">
        <v>4692573.21</v>
      </c>
      <c r="G17" s="978">
        <v>24101403.070000026</v>
      </c>
      <c r="H17" s="702">
        <v>0</v>
      </c>
      <c r="I17" s="702">
        <v>0</v>
      </c>
      <c r="J17" s="981">
        <v>0</v>
      </c>
      <c r="K17" s="978">
        <v>0</v>
      </c>
      <c r="L17" s="543"/>
      <c r="M17" s="984">
        <v>4692573.21</v>
      </c>
      <c r="N17" s="985">
        <v>24101403.070000026</v>
      </c>
      <c r="O17" s="958">
        <v>5.1360739601545875</v>
      </c>
    </row>
    <row r="18" spans="2:15" ht="15" customHeight="1" x14ac:dyDescent="0.3">
      <c r="B18" s="979"/>
      <c r="C18" s="983"/>
      <c r="D18" s="544">
        <v>0</v>
      </c>
      <c r="E18" s="544">
        <v>0</v>
      </c>
      <c r="F18" s="981"/>
      <c r="G18" s="978"/>
      <c r="H18" s="544">
        <v>0</v>
      </c>
      <c r="I18" s="544">
        <v>0</v>
      </c>
      <c r="J18" s="981"/>
      <c r="K18" s="978"/>
      <c r="L18" s="543"/>
      <c r="M18" s="984"/>
      <c r="N18" s="985"/>
      <c r="O18" s="959"/>
    </row>
    <row r="19" spans="2:15" ht="15" customHeight="1" x14ac:dyDescent="0.3">
      <c r="B19" s="979" t="s">
        <v>61</v>
      </c>
      <c r="C19" s="983" t="s">
        <v>165</v>
      </c>
      <c r="D19" s="702">
        <v>34973814.799999997</v>
      </c>
      <c r="E19" s="702">
        <v>35692210.280000001</v>
      </c>
      <c r="F19" s="981">
        <v>34478653.32</v>
      </c>
      <c r="G19" s="978">
        <v>35569144.630000003</v>
      </c>
      <c r="H19" s="702">
        <v>1700123.9000000001</v>
      </c>
      <c r="I19" s="702">
        <v>1438916.6600000001</v>
      </c>
      <c r="J19" s="981">
        <v>1700123.9000000001</v>
      </c>
      <c r="K19" s="978">
        <v>1438916.6600000001</v>
      </c>
      <c r="L19" s="543"/>
      <c r="M19" s="984">
        <v>36178777.219999999</v>
      </c>
      <c r="N19" s="985">
        <v>37008061.290000007</v>
      </c>
      <c r="O19" s="958">
        <v>1.022921837986873</v>
      </c>
    </row>
    <row r="20" spans="2:15" ht="15" customHeight="1" x14ac:dyDescent="0.3">
      <c r="B20" s="979"/>
      <c r="C20" s="983"/>
      <c r="D20" s="544">
        <v>-495161.48</v>
      </c>
      <c r="E20" s="544">
        <v>-123065.65000000001</v>
      </c>
      <c r="F20" s="981"/>
      <c r="G20" s="978"/>
      <c r="H20" s="544">
        <v>0</v>
      </c>
      <c r="I20" s="544">
        <v>0</v>
      </c>
      <c r="J20" s="981"/>
      <c r="K20" s="978"/>
      <c r="L20" s="543"/>
      <c r="M20" s="984"/>
      <c r="N20" s="985"/>
      <c r="O20" s="959"/>
    </row>
    <row r="21" spans="2:15" ht="15" customHeight="1" x14ac:dyDescent="0.3">
      <c r="B21" s="979" t="s">
        <v>63</v>
      </c>
      <c r="C21" s="983" t="s">
        <v>166</v>
      </c>
      <c r="D21" s="702">
        <v>44768017.299999997</v>
      </c>
      <c r="E21" s="702">
        <v>45961704.330000006</v>
      </c>
      <c r="F21" s="981">
        <v>44624270.649999999</v>
      </c>
      <c r="G21" s="978">
        <v>45796201.230000004</v>
      </c>
      <c r="H21" s="702">
        <v>5489044.1900000004</v>
      </c>
      <c r="I21" s="702">
        <v>5898467.4399999995</v>
      </c>
      <c r="J21" s="981">
        <v>5489044.1900000004</v>
      </c>
      <c r="K21" s="978">
        <v>5898467.4399999995</v>
      </c>
      <c r="L21" s="543"/>
      <c r="M21" s="984">
        <v>50113314.839999996</v>
      </c>
      <c r="N21" s="985">
        <v>51694668.670000002</v>
      </c>
      <c r="O21" s="958">
        <v>1.0315555623300692</v>
      </c>
    </row>
    <row r="22" spans="2:15" ht="15" customHeight="1" x14ac:dyDescent="0.3">
      <c r="B22" s="979"/>
      <c r="C22" s="983"/>
      <c r="D22" s="544">
        <v>-143746.65</v>
      </c>
      <c r="E22" s="544">
        <v>-165503.1</v>
      </c>
      <c r="F22" s="981"/>
      <c r="G22" s="978"/>
      <c r="H22" s="544">
        <v>0</v>
      </c>
      <c r="I22" s="544">
        <v>0</v>
      </c>
      <c r="J22" s="981"/>
      <c r="K22" s="978"/>
      <c r="L22" s="543"/>
      <c r="M22" s="984"/>
      <c r="N22" s="985"/>
      <c r="O22" s="959"/>
    </row>
    <row r="23" spans="2:15" ht="15" customHeight="1" x14ac:dyDescent="0.3">
      <c r="B23" s="979" t="s">
        <v>65</v>
      </c>
      <c r="C23" s="983" t="s">
        <v>167</v>
      </c>
      <c r="D23" s="702">
        <v>8162711.5799999759</v>
      </c>
      <c r="E23" s="702">
        <v>15317073.62000002</v>
      </c>
      <c r="F23" s="981">
        <v>8162711.5799999759</v>
      </c>
      <c r="G23" s="978">
        <v>15317073.62000002</v>
      </c>
      <c r="H23" s="702">
        <v>0</v>
      </c>
      <c r="I23" s="702">
        <v>0</v>
      </c>
      <c r="J23" s="981">
        <v>0</v>
      </c>
      <c r="K23" s="978">
        <v>0</v>
      </c>
      <c r="L23" s="543"/>
      <c r="M23" s="984">
        <v>8162711.5799999759</v>
      </c>
      <c r="N23" s="985">
        <v>15317073.62000002</v>
      </c>
      <c r="O23" s="958">
        <v>1.8764688020497307</v>
      </c>
    </row>
    <row r="24" spans="2:15" ht="15" customHeight="1" x14ac:dyDescent="0.3">
      <c r="B24" s="979"/>
      <c r="C24" s="983"/>
      <c r="D24" s="544">
        <v>0</v>
      </c>
      <c r="E24" s="544">
        <v>0</v>
      </c>
      <c r="F24" s="981"/>
      <c r="G24" s="978"/>
      <c r="H24" s="544">
        <v>0</v>
      </c>
      <c r="I24" s="544">
        <v>0</v>
      </c>
      <c r="J24" s="981"/>
      <c r="K24" s="978"/>
      <c r="L24" s="543"/>
      <c r="M24" s="984"/>
      <c r="N24" s="985"/>
      <c r="O24" s="959"/>
    </row>
    <row r="25" spans="2:15" ht="15" customHeight="1" x14ac:dyDescent="0.3">
      <c r="B25" s="979" t="s">
        <v>66</v>
      </c>
      <c r="C25" s="983" t="s">
        <v>168</v>
      </c>
      <c r="D25" s="702">
        <v>489116.11000000086</v>
      </c>
      <c r="E25" s="702">
        <v>465744.59000000136</v>
      </c>
      <c r="F25" s="981">
        <v>489116.11000000086</v>
      </c>
      <c r="G25" s="978">
        <v>465744.59000000136</v>
      </c>
      <c r="H25" s="702">
        <v>241058.50999999983</v>
      </c>
      <c r="I25" s="702">
        <v>242814.03999999992</v>
      </c>
      <c r="J25" s="981">
        <v>241058.50999999983</v>
      </c>
      <c r="K25" s="978">
        <v>242814.03999999992</v>
      </c>
      <c r="L25" s="543"/>
      <c r="M25" s="984">
        <v>730174.62000000069</v>
      </c>
      <c r="N25" s="985">
        <v>708558.63000000129</v>
      </c>
      <c r="O25" s="958">
        <v>0.97039613620095511</v>
      </c>
    </row>
    <row r="26" spans="2:15" ht="15" customHeight="1" x14ac:dyDescent="0.3">
      <c r="B26" s="979"/>
      <c r="C26" s="983"/>
      <c r="D26" s="544">
        <v>0</v>
      </c>
      <c r="E26" s="544">
        <v>0</v>
      </c>
      <c r="F26" s="981"/>
      <c r="G26" s="978"/>
      <c r="H26" s="544">
        <v>0</v>
      </c>
      <c r="I26" s="544">
        <v>0</v>
      </c>
      <c r="J26" s="981"/>
      <c r="K26" s="978"/>
      <c r="L26" s="543"/>
      <c r="M26" s="984"/>
      <c r="N26" s="985"/>
      <c r="O26" s="959"/>
    </row>
    <row r="27" spans="2:15" ht="15" customHeight="1" x14ac:dyDescent="0.3">
      <c r="B27" s="979" t="s">
        <v>67</v>
      </c>
      <c r="C27" s="983" t="s">
        <v>169</v>
      </c>
      <c r="D27" s="702">
        <v>44516396.018099993</v>
      </c>
      <c r="E27" s="702">
        <v>44605573.8191</v>
      </c>
      <c r="F27" s="981">
        <v>44146688.92809999</v>
      </c>
      <c r="G27" s="978">
        <v>44088422.8891</v>
      </c>
      <c r="H27" s="702">
        <v>3847304.6399999997</v>
      </c>
      <c r="I27" s="702">
        <v>4267428.9000000004</v>
      </c>
      <c r="J27" s="981">
        <v>3847304.6399999997</v>
      </c>
      <c r="K27" s="978">
        <v>4267428.9000000004</v>
      </c>
      <c r="L27" s="543"/>
      <c r="M27" s="984">
        <v>47993993.56809999</v>
      </c>
      <c r="N27" s="985">
        <v>48355851.789099999</v>
      </c>
      <c r="O27" s="958">
        <v>1.0075396564048491</v>
      </c>
    </row>
    <row r="28" spans="2:15" ht="15" customHeight="1" x14ac:dyDescent="0.3">
      <c r="B28" s="979"/>
      <c r="C28" s="983"/>
      <c r="D28" s="544">
        <v>-369707.08999999997</v>
      </c>
      <c r="E28" s="544">
        <v>-517150.93</v>
      </c>
      <c r="F28" s="981"/>
      <c r="G28" s="978"/>
      <c r="H28" s="544">
        <v>0</v>
      </c>
      <c r="I28" s="544">
        <v>0</v>
      </c>
      <c r="J28" s="981"/>
      <c r="K28" s="978"/>
      <c r="L28" s="543"/>
      <c r="M28" s="984"/>
      <c r="N28" s="985"/>
      <c r="O28" s="959"/>
    </row>
    <row r="29" spans="2:15" ht="15" customHeight="1" x14ac:dyDescent="0.3">
      <c r="B29" s="979" t="s">
        <v>22</v>
      </c>
      <c r="C29" s="983" t="s">
        <v>170</v>
      </c>
      <c r="D29" s="702">
        <v>28078734.629999999</v>
      </c>
      <c r="E29" s="702">
        <v>28813366.449999999</v>
      </c>
      <c r="F29" s="981">
        <v>27926452.27</v>
      </c>
      <c r="G29" s="978">
        <v>28599618.759999998</v>
      </c>
      <c r="H29" s="702">
        <v>0</v>
      </c>
      <c r="I29" s="702">
        <v>0</v>
      </c>
      <c r="J29" s="981">
        <v>0</v>
      </c>
      <c r="K29" s="978">
        <v>0</v>
      </c>
      <c r="L29" s="543"/>
      <c r="M29" s="984">
        <v>27926452.27</v>
      </c>
      <c r="N29" s="985">
        <v>28599618.759999998</v>
      </c>
      <c r="O29" s="958">
        <v>1.0241049770121766</v>
      </c>
    </row>
    <row r="30" spans="2:15" ht="15" customHeight="1" x14ac:dyDescent="0.3">
      <c r="B30" s="979"/>
      <c r="C30" s="983"/>
      <c r="D30" s="544">
        <v>-152282.36000000002</v>
      </c>
      <c r="E30" s="544">
        <v>-213747.68999999997</v>
      </c>
      <c r="F30" s="981"/>
      <c r="G30" s="978"/>
      <c r="H30" s="544">
        <v>0</v>
      </c>
      <c r="I30" s="544">
        <v>0</v>
      </c>
      <c r="J30" s="981"/>
      <c r="K30" s="978"/>
      <c r="L30" s="543"/>
      <c r="M30" s="984"/>
      <c r="N30" s="985"/>
      <c r="O30" s="959"/>
    </row>
    <row r="31" spans="2:15" ht="15" customHeight="1" x14ac:dyDescent="0.3">
      <c r="B31" s="979" t="s">
        <v>24</v>
      </c>
      <c r="C31" s="983" t="s">
        <v>171</v>
      </c>
      <c r="D31" s="702">
        <v>19312247.829999998</v>
      </c>
      <c r="E31" s="702">
        <v>19202474.579999998</v>
      </c>
      <c r="F31" s="981">
        <v>19312247.829999998</v>
      </c>
      <c r="G31" s="978">
        <v>19202474.579999998</v>
      </c>
      <c r="H31" s="702">
        <v>4697422.7700000005</v>
      </c>
      <c r="I31" s="702">
        <v>3997003.37</v>
      </c>
      <c r="J31" s="981">
        <v>4697422.7700000005</v>
      </c>
      <c r="K31" s="978">
        <v>3997003.37</v>
      </c>
      <c r="L31" s="543"/>
      <c r="M31" s="984">
        <v>24009670.599999998</v>
      </c>
      <c r="N31" s="985">
        <v>23199477.949999999</v>
      </c>
      <c r="O31" s="958">
        <v>0.96625556995355033</v>
      </c>
    </row>
    <row r="32" spans="2:15" ht="15" customHeight="1" x14ac:dyDescent="0.3">
      <c r="B32" s="979"/>
      <c r="C32" s="983"/>
      <c r="D32" s="544">
        <v>0</v>
      </c>
      <c r="E32" s="544">
        <v>0</v>
      </c>
      <c r="F32" s="981"/>
      <c r="G32" s="978"/>
      <c r="H32" s="544">
        <v>0</v>
      </c>
      <c r="I32" s="544">
        <v>0</v>
      </c>
      <c r="J32" s="981"/>
      <c r="K32" s="978"/>
      <c r="L32" s="543"/>
      <c r="M32" s="984"/>
      <c r="N32" s="985"/>
      <c r="O32" s="959"/>
    </row>
    <row r="33" spans="2:21" s="274" customFormat="1" ht="15" customHeight="1" x14ac:dyDescent="0.3">
      <c r="B33" s="979" t="s">
        <v>26</v>
      </c>
      <c r="C33" s="983" t="s">
        <v>71</v>
      </c>
      <c r="D33" s="702">
        <v>22954365.5</v>
      </c>
      <c r="E33" s="702">
        <v>12874009.9</v>
      </c>
      <c r="F33" s="981">
        <v>22939549.5</v>
      </c>
      <c r="G33" s="978">
        <v>12873806.470000001</v>
      </c>
      <c r="H33" s="702">
        <v>766049.58</v>
      </c>
      <c r="I33" s="702">
        <v>535436.38</v>
      </c>
      <c r="J33" s="981">
        <v>766049.58</v>
      </c>
      <c r="K33" s="978">
        <v>535436.38</v>
      </c>
      <c r="L33" s="543"/>
      <c r="M33" s="984">
        <v>23705599.079999998</v>
      </c>
      <c r="N33" s="985">
        <v>13409242.850000001</v>
      </c>
      <c r="O33" s="958">
        <v>0.56565720211277626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9"/>
      <c r="C34" s="983"/>
      <c r="D34" s="544">
        <v>-14816</v>
      </c>
      <c r="E34" s="544">
        <v>-203.43</v>
      </c>
      <c r="F34" s="981"/>
      <c r="G34" s="978"/>
      <c r="H34" s="544">
        <v>0</v>
      </c>
      <c r="I34" s="544">
        <v>0</v>
      </c>
      <c r="J34" s="981"/>
      <c r="K34" s="978"/>
      <c r="L34" s="543"/>
      <c r="M34" s="984"/>
      <c r="N34" s="985"/>
      <c r="O34" s="959"/>
      <c r="P34" s="273"/>
      <c r="Q34" s="273"/>
      <c r="R34" s="273"/>
      <c r="S34" s="273"/>
      <c r="T34" s="273"/>
      <c r="U34" s="273"/>
    </row>
    <row r="35" spans="2:21" ht="15" customHeight="1" x14ac:dyDescent="0.3">
      <c r="B35" s="979" t="s">
        <v>28</v>
      </c>
      <c r="C35" s="983" t="s">
        <v>172</v>
      </c>
      <c r="D35" s="702">
        <v>13890629.58</v>
      </c>
      <c r="E35" s="702">
        <v>12919254.780000001</v>
      </c>
      <c r="F35" s="981">
        <v>13890629.58</v>
      </c>
      <c r="G35" s="978">
        <v>12919254.780000001</v>
      </c>
      <c r="H35" s="702">
        <v>4114701.36</v>
      </c>
      <c r="I35" s="702">
        <v>4449998.8099999996</v>
      </c>
      <c r="J35" s="981">
        <v>4114701.36</v>
      </c>
      <c r="K35" s="978">
        <v>4449998.8099999996</v>
      </c>
      <c r="L35" s="543"/>
      <c r="M35" s="984">
        <v>18005330.940000001</v>
      </c>
      <c r="N35" s="985">
        <v>17369253.59</v>
      </c>
      <c r="O35" s="958">
        <v>0.96467283205625975</v>
      </c>
    </row>
    <row r="36" spans="2:21" ht="15" customHeight="1" x14ac:dyDescent="0.3">
      <c r="B36" s="979"/>
      <c r="C36" s="983"/>
      <c r="D36" s="544">
        <v>0</v>
      </c>
      <c r="E36" s="544">
        <v>0</v>
      </c>
      <c r="F36" s="981"/>
      <c r="G36" s="978"/>
      <c r="H36" s="544">
        <v>0</v>
      </c>
      <c r="I36" s="544">
        <v>0</v>
      </c>
      <c r="J36" s="981"/>
      <c r="K36" s="978"/>
      <c r="L36" s="543"/>
      <c r="M36" s="984"/>
      <c r="N36" s="985"/>
      <c r="O36" s="959"/>
    </row>
    <row r="37" spans="2:21" ht="18" customHeight="1" x14ac:dyDescent="0.25">
      <c r="B37" s="982" t="s">
        <v>266</v>
      </c>
      <c r="C37" s="982"/>
      <c r="D37" s="296">
        <v>288462951.90809995</v>
      </c>
      <c r="E37" s="542">
        <v>306581713.33780348</v>
      </c>
      <c r="F37" s="974">
        <v>287064757.14809996</v>
      </c>
      <c r="G37" s="975">
        <v>305135511.22280347</v>
      </c>
      <c r="H37" s="296">
        <v>26422296.419999994</v>
      </c>
      <c r="I37" s="542">
        <v>26402079.269999985</v>
      </c>
      <c r="J37" s="974">
        <v>26422296.419999994</v>
      </c>
      <c r="K37" s="975">
        <v>26395315.769999985</v>
      </c>
      <c r="L37" s="349"/>
      <c r="M37" s="955">
        <v>313487053.56809992</v>
      </c>
      <c r="N37" s="966">
        <v>331530826.99280345</v>
      </c>
      <c r="O37" s="967">
        <v>1.0575582730429531</v>
      </c>
    </row>
    <row r="38" spans="2:21" s="266" customFormat="1" ht="18" customHeight="1" x14ac:dyDescent="0.25">
      <c r="B38" s="969" t="s">
        <v>243</v>
      </c>
      <c r="C38" s="970"/>
      <c r="D38" s="664">
        <v>-1398194.76</v>
      </c>
      <c r="E38" s="664">
        <v>-1446202.1149999998</v>
      </c>
      <c r="F38" s="974"/>
      <c r="G38" s="975"/>
      <c r="H38" s="664">
        <v>0</v>
      </c>
      <c r="I38" s="664">
        <v>-6763.5</v>
      </c>
      <c r="J38" s="974"/>
      <c r="K38" s="975"/>
      <c r="L38" s="349"/>
      <c r="M38" s="955"/>
      <c r="N38" s="966"/>
      <c r="O38" s="968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95" t="s">
        <v>150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256"/>
      <c r="M4" s="256"/>
      <c r="N4" s="256"/>
      <c r="O4" s="256"/>
    </row>
    <row r="5" spans="1:26" s="165" customFormat="1" ht="19.5" customHeight="1" x14ac:dyDescent="0.3">
      <c r="A5" s="995" t="s">
        <v>151</v>
      </c>
      <c r="B5" s="995"/>
      <c r="C5" s="1004"/>
      <c r="D5" s="1004"/>
      <c r="E5" s="1004"/>
      <c r="F5" s="1004"/>
      <c r="G5" s="1004"/>
      <c r="H5" s="1004"/>
      <c r="I5" s="1004"/>
      <c r="J5" s="1004"/>
      <c r="K5" s="1004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96" t="s">
        <v>84</v>
      </c>
      <c r="B7" s="260"/>
      <c r="C7" s="998" t="s">
        <v>107</v>
      </c>
      <c r="D7" s="1000" t="s">
        <v>108</v>
      </c>
      <c r="E7" s="1001"/>
      <c r="F7" s="1001"/>
      <c r="G7" s="1001"/>
      <c r="H7" s="1001"/>
      <c r="I7" s="1001"/>
      <c r="J7" s="1001"/>
      <c r="K7" s="1002"/>
      <c r="L7" s="336"/>
      <c r="M7" s="336"/>
      <c r="N7" s="336"/>
      <c r="O7" s="336"/>
    </row>
    <row r="8" spans="1:26" s="174" customFormat="1" ht="16.5" customHeight="1" x14ac:dyDescent="0.25">
      <c r="A8" s="997"/>
      <c r="B8" s="261"/>
      <c r="C8" s="999"/>
      <c r="D8" s="999" t="s">
        <v>93</v>
      </c>
      <c r="E8" s="1003"/>
      <c r="F8" s="1003"/>
      <c r="G8" s="1003"/>
      <c r="H8" s="999" t="s">
        <v>52</v>
      </c>
      <c r="I8" s="999"/>
      <c r="J8" s="1003"/>
      <c r="K8" s="1005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97"/>
      <c r="B9" s="261"/>
      <c r="C9" s="999"/>
      <c r="D9" s="1003"/>
      <c r="E9" s="1003"/>
      <c r="F9" s="1003"/>
      <c r="G9" s="1003"/>
      <c r="H9" s="999"/>
      <c r="I9" s="999"/>
      <c r="J9" s="1003"/>
      <c r="K9" s="1005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97"/>
      <c r="B10" s="261"/>
      <c r="C10" s="999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7" t="s">
        <v>40</v>
      </c>
      <c r="B25" s="988"/>
      <c r="C25" s="989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90"/>
      <c r="G59" s="991"/>
      <c r="H59" s="185"/>
      <c r="I59" s="184"/>
      <c r="J59" s="992"/>
      <c r="K59" s="992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3"/>
      <c r="G60" s="994"/>
      <c r="H60" s="187"/>
      <c r="I60" s="164"/>
      <c r="J60" s="993"/>
      <c r="K60" s="994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006" t="s">
        <v>152</v>
      </c>
      <c r="C2" s="1006"/>
      <c r="D2" s="1006"/>
      <c r="E2" s="1006"/>
      <c r="F2" s="1006"/>
      <c r="G2" s="46"/>
      <c r="H2" s="46"/>
    </row>
    <row r="3" spans="1:8" ht="14.25" customHeight="1" x14ac:dyDescent="0.2">
      <c r="A3" s="57" t="s">
        <v>46</v>
      </c>
      <c r="B3" s="1007" t="s">
        <v>151</v>
      </c>
      <c r="C3" s="1007"/>
      <c r="D3" s="1007"/>
      <c r="E3" s="1007"/>
      <c r="F3" s="1007"/>
      <c r="G3" s="46"/>
      <c r="H3" s="46"/>
    </row>
    <row r="4" spans="1:8" ht="14.25" customHeight="1" x14ac:dyDescent="0.2">
      <c r="A4" s="57"/>
      <c r="B4" s="1007"/>
      <c r="C4" s="1007"/>
      <c r="D4" s="1007"/>
      <c r="E4" s="1007"/>
      <c r="F4" s="1007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008" t="s">
        <v>47</v>
      </c>
      <c r="C6" s="1010" t="s">
        <v>48</v>
      </c>
      <c r="D6" s="1010" t="s">
        <v>49</v>
      </c>
      <c r="E6" s="1010"/>
      <c r="F6" s="1012"/>
      <c r="G6" s="61"/>
      <c r="H6" s="61"/>
    </row>
    <row r="7" spans="1:8" s="65" customFormat="1" ht="38.25" customHeight="1" x14ac:dyDescent="0.25">
      <c r="A7" s="63"/>
      <c r="B7" s="1009"/>
      <c r="C7" s="1011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13" t="s">
        <v>127</v>
      </c>
      <c r="B5" s="1013"/>
      <c r="C5" s="101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013" t="s">
        <v>151</v>
      </c>
      <c r="B6" s="1013"/>
      <c r="C6" s="101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013" t="s">
        <v>128</v>
      </c>
      <c r="B5" s="1013"/>
      <c r="C5" s="101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013" t="s">
        <v>151</v>
      </c>
      <c r="B6" s="1013"/>
      <c r="C6" s="101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2017-12-20T11:34:03Z</cp:lastPrinted>
  <dcterms:created xsi:type="dcterms:W3CDTF">2012-03-14T11:54:19Z</dcterms:created>
  <dcterms:modified xsi:type="dcterms:W3CDTF">2017-12-22T10:11:48Z</dcterms:modified>
</cp:coreProperties>
</file>