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8\02_18\"/>
    </mc:Choice>
  </mc:AlternateContent>
  <bookViews>
    <workbookView xWindow="120" yWindow="15" windowWidth="19995" windowHeight="6915" tabRatio="824" activeTab="22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M73" i="47" l="1"/>
  <c r="E73" i="47" l="1"/>
  <c r="D73" i="47"/>
  <c r="H73" i="47" l="1"/>
  <c r="O73" i="47"/>
  <c r="P73" i="47"/>
  <c r="Q73" i="47" l="1"/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8" i="57"/>
  <c r="M148" i="57"/>
  <c r="K148" i="57"/>
  <c r="J148" i="57"/>
  <c r="H148" i="57"/>
  <c r="G148" i="57"/>
  <c r="E148" i="57"/>
  <c r="D148" i="57"/>
  <c r="N147" i="57"/>
  <c r="M147" i="57"/>
  <c r="K147" i="57"/>
  <c r="J147" i="57"/>
  <c r="H147" i="57"/>
  <c r="G147" i="57"/>
  <c r="E147" i="57"/>
  <c r="D147" i="57"/>
  <c r="N146" i="57"/>
  <c r="M146" i="57"/>
  <c r="K146" i="57"/>
  <c r="J146" i="57"/>
  <c r="H146" i="57"/>
  <c r="G146" i="57"/>
  <c r="E146" i="57"/>
  <c r="D146" i="57"/>
  <c r="N153" i="57"/>
  <c r="K153" i="57"/>
  <c r="H153" i="57"/>
  <c r="G153" i="57"/>
  <c r="E153" i="57"/>
  <c r="D153" i="57"/>
  <c r="O147" i="53"/>
  <c r="L147" i="53"/>
  <c r="I147" i="53"/>
  <c r="H147" i="53"/>
  <c r="G147" i="53"/>
  <c r="F147" i="53"/>
  <c r="D147" i="53"/>
  <c r="K150" i="51"/>
  <c r="N150" i="51"/>
  <c r="M150" i="51"/>
  <c r="J150" i="51"/>
  <c r="I150" i="51"/>
  <c r="H150" i="51"/>
  <c r="F150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P127" i="49"/>
  <c r="Q127" i="49" s="1"/>
  <c r="O127" i="49"/>
  <c r="Q126" i="49"/>
  <c r="P126" i="49"/>
  <c r="O126" i="49"/>
  <c r="P125" i="49"/>
  <c r="O125" i="49"/>
  <c r="Q125" i="49" s="1"/>
  <c r="P124" i="49"/>
  <c r="O124" i="49"/>
  <c r="P123" i="49"/>
  <c r="Q123" i="49" s="1"/>
  <c r="O123" i="49"/>
  <c r="P122" i="49"/>
  <c r="O122" i="49"/>
  <c r="Q122" i="49" s="1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9" i="47"/>
  <c r="P79" i="47"/>
  <c r="O79" i="47"/>
  <c r="P78" i="47"/>
  <c r="O78" i="47"/>
  <c r="Q78" i="47" s="1"/>
  <c r="P77" i="47"/>
  <c r="O77" i="47"/>
  <c r="Q77" i="47" s="1"/>
  <c r="P76" i="47"/>
  <c r="O76" i="47"/>
  <c r="P75" i="47"/>
  <c r="O75" i="47"/>
  <c r="Q75" i="47" s="1"/>
  <c r="P74" i="47"/>
  <c r="O74" i="47"/>
  <c r="Q74" i="47" s="1"/>
  <c r="D149" i="57" l="1"/>
  <c r="J149" i="57"/>
  <c r="D150" i="51"/>
  <c r="M147" i="58"/>
  <c r="L147" i="58"/>
  <c r="O147" i="58"/>
  <c r="K149" i="57"/>
  <c r="L153" i="57"/>
  <c r="J153" i="57"/>
  <c r="N149" i="57"/>
  <c r="F148" i="57"/>
  <c r="I146" i="57"/>
  <c r="I147" i="57"/>
  <c r="M153" i="57"/>
  <c r="F153" i="57"/>
  <c r="I153" i="57"/>
  <c r="M149" i="57"/>
  <c r="O146" i="57"/>
  <c r="O147" i="57"/>
  <c r="O148" i="57"/>
  <c r="L148" i="57"/>
  <c r="P148" i="57" s="1"/>
  <c r="L146" i="57"/>
  <c r="P146" i="57" s="1"/>
  <c r="F146" i="57"/>
  <c r="F147" i="57"/>
  <c r="D151" i="57"/>
  <c r="I148" i="57"/>
  <c r="L147" i="57"/>
  <c r="G149" i="57"/>
  <c r="H149" i="57"/>
  <c r="E149" i="57"/>
  <c r="G150" i="51"/>
  <c r="P147" i="74"/>
  <c r="Q147" i="74" s="1"/>
  <c r="P147" i="53"/>
  <c r="N147" i="53"/>
  <c r="M147" i="53"/>
  <c r="K147" i="53"/>
  <c r="E147" i="53"/>
  <c r="O150" i="51"/>
  <c r="E150" i="51"/>
  <c r="K148" i="51"/>
  <c r="N148" i="51"/>
  <c r="K105" i="49" l="1"/>
  <c r="J151" i="57"/>
  <c r="F147" i="58"/>
  <c r="O153" i="57"/>
  <c r="P153" i="57" s="1"/>
  <c r="P147" i="58"/>
  <c r="Q147" i="58" s="1"/>
  <c r="I147" i="58"/>
  <c r="K151" i="57"/>
  <c r="M151" i="57"/>
  <c r="N151" i="57"/>
  <c r="F149" i="57"/>
  <c r="F151" i="57" s="1"/>
  <c r="O149" i="57"/>
  <c r="P147" i="57"/>
  <c r="E151" i="57"/>
  <c r="I149" i="57"/>
  <c r="G151" i="57"/>
  <c r="L149" i="57"/>
  <c r="H151" i="57"/>
  <c r="F148" i="51"/>
  <c r="Q147" i="53"/>
  <c r="L150" i="51"/>
  <c r="P150" i="51" s="1"/>
  <c r="M148" i="51"/>
  <c r="H148" i="51"/>
  <c r="J148" i="51"/>
  <c r="E148" i="51"/>
  <c r="I148" i="51"/>
  <c r="L148" i="51"/>
  <c r="J105" i="49"/>
  <c r="I105" i="49"/>
  <c r="D105" i="49"/>
  <c r="H105" i="49"/>
  <c r="I151" i="57" l="1"/>
  <c r="P149" i="57"/>
  <c r="O151" i="57"/>
  <c r="L151" i="57"/>
  <c r="G105" i="49"/>
  <c r="G148" i="51"/>
  <c r="D148" i="51"/>
  <c r="O148" i="51"/>
  <c r="P148" i="51" s="1"/>
  <c r="F105" i="49"/>
  <c r="M105" i="49"/>
  <c r="P105" i="49"/>
  <c r="E105" i="49"/>
  <c r="N105" i="49"/>
  <c r="P151" i="57" l="1"/>
  <c r="O105" i="49"/>
  <c r="Q105" i="49" s="1"/>
</calcChain>
</file>

<file path=xl/sharedStrings.xml><?xml version="1.0" encoding="utf-8"?>
<sst xmlns="http://schemas.openxmlformats.org/spreadsheetml/2006/main" count="4609" uniqueCount="350">
  <si>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</si>
  <si>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</si>
  <si>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</si>
  <si>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</si>
  <si>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</si>
  <si>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</si>
  <si>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</si>
  <si>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</si>
  <si>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</si>
  <si>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</si>
  <si>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</si>
  <si>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</si>
  <si>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</si>
  <si>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</si>
  <si>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</si>
  <si>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</si>
  <si>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</si>
  <si>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</si>
  <si>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</si>
  <si>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</si>
  <si>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</si>
  <si>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</si>
  <si>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</si>
  <si>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</si>
  <si>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</si>
  <si>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</si>
  <si>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</si>
  <si>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</si>
  <si>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</si>
  <si>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</si>
  <si>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</si>
  <si>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</si>
  <si>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</si>
  <si>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</si>
  <si>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</si>
  <si>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</si>
  <si>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</si>
  <si>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</si>
  <si>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</si>
  <si>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</si>
  <si>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</si>
  <si>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</si>
  <si>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</si>
  <si>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</si>
  <si>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</si>
  <si>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</si>
  <si>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</si>
  <si>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</si>
  <si>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</si>
  <si>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</si>
  <si>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</si>
  <si>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</si>
  <si>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</si>
  <si>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</si>
  <si>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</si>
  <si>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</si>
  <si>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</si>
  <si>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</si>
  <si>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</si>
  <si>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</si>
  <si>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</si>
  <si>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</si>
  <si>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</si>
  <si>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</si>
  <si>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</si>
  <si>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</si>
  <si>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</si>
  <si>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</si>
  <si>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</si>
  <si>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</si>
  <si>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</si>
  <si>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</si>
  <si>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</si>
  <si>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</si>
  <si>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</si>
  <si>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</si>
  <si>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</si>
  <si>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</si>
  <si>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</si>
  <si>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</si>
  <si>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</si>
  <si>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</si>
  <si>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</si>
  <si>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</si>
  <si>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</si>
  <si>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</si>
  <si>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</si>
  <si>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</si>
  <si>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</si>
  <si>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</si>
  <si>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</si>
  <si>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</si>
  <si>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</si>
  <si>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</si>
  <si>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</si>
  <si>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</si>
  <si>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</si>
  <si>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</si>
  <si>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</si>
  <si>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</si>
  <si>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</si>
  <si>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</si>
  <si>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</si>
  <si>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</si>
  <si>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</si>
  <si>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</si>
  <si>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</si>
  <si>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</si>
  <si>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</si>
  <si>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</si>
  <si>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</si>
  <si>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</si>
  <si>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</si>
  <si>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</si>
  <si>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</si>
  <si>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</si>
  <si>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</si>
  <si>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</si>
  <si>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</si>
  <si>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</si>
  <si>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</si>
  <si>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</si>
  <si>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</si>
  <si>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</si>
  <si>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</si>
  <si>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</si>
  <si>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</si>
  <si>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</si>
  <si>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</si>
  <si>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</si>
  <si>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</si>
  <si>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</si>
  <si>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</si>
  <si>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</si>
  <si>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</si>
  <si>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</si>
  <si>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</si>
  <si>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</si>
  <si>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</si>
  <si>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</si>
  <si>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</si>
  <si>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</si>
  <si>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</si>
  <si>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</si>
  <si>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</si>
  <si>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</si>
  <si>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</si>
  <si>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</si>
  <si>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</si>
  <si>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</si>
  <si>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</si>
  <si>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</si>
  <si>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</si>
  <si>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</si>
  <si>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</si>
  <si>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</si>
  <si>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</si>
  <si>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</si>
  <si>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</si>
  <si>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</si>
  <si>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</si>
  <si>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</si>
  <si>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</si>
  <si>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</si>
  <si>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</si>
  <si>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</si>
  <si>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</si>
  <si>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</si>
  <si>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</si>
  <si>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</si>
  <si>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</si>
  <si>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</si>
  <si>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</si>
  <si>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</si>
  <si>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</si>
  <si>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</si>
  <si>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</si>
  <si>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</si>
  <si>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</si>
  <si>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</si>
  <si>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</si>
  <si>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</si>
  <si>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</si>
  <si>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</si>
  <si>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</si>
  <si>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</si>
  <si>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</si>
  <si>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</si>
  <si>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</si>
  <si>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</si>
  <si>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</si>
  <si>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</si>
  <si>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</si>
  <si>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</si>
  <si>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</si>
  <si>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</si>
  <si>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</si>
  <si>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</si>
  <si>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</si>
  <si>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</si>
  <si>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</si>
  <si>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</si>
  <si>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</si>
  <si>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</si>
  <si>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</si>
  <si>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</si>
  <si>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</si>
  <si>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</si>
  <si>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</si>
  <si>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</si>
  <si>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</si>
  <si>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</si>
  <si>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</si>
  <si>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</si>
  <si>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</si>
  <si>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</si>
  <si>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</si>
  <si>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</si>
  <si>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</si>
  <si>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</si>
  <si>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</si>
  <si>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</si>
  <si>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</si>
  <si>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</si>
  <si>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</si>
  <si>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</si>
  <si>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</si>
  <si>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</si>
  <si>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</si>
  <si>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</si>
  <si>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</si>
  <si>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</si>
  <si>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</si>
  <si>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</si>
  <si>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</si>
  <si>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</si>
  <si>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</si>
  <si>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</si>
  <si>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</si>
  <si>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</si>
  <si>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</si>
  <si>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</si>
  <si>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</si>
  <si>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</si>
  <si>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</si>
  <si>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</si>
  <si>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</si>
  <si>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</si>
  <si>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</si>
  <si>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</si>
  <si>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</si>
  <si>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</si>
  <si>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</si>
  <si>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</si>
  <si>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</si>
  <si>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</si>
  <si>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</si>
  <si>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</si>
  <si>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</si>
  <si>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</si>
  <si>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</si>
  <si>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</si>
  <si>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</si>
  <si>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</si>
  <si>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</si>
  <si>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</si>
  <si>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</si>
  <si>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</si>
  <si>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</si>
  <si>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</si>
  <si>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</si>
  <si>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</si>
  <si>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</si>
  <si>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</si>
  <si>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</si>
  <si>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</si>
  <si>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</si>
  <si>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</si>
  <si>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</si>
  <si>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</si>
  <si>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</si>
  <si>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</si>
  <si>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</si>
  <si>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</si>
  <si>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</si>
  <si>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</si>
  <si>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</si>
  <si>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</si>
  <si>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</si>
  <si>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</si>
  <si>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</si>
  <si>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</si>
  <si>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</si>
  <si>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</si>
  <si>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</si>
  <si>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</si>
  <si>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</si>
  <si>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</si>
  <si>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</si>
  <si>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</si>
  <si>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</si>
  <si>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</si>
  <si>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</si>
  <si>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</si>
  <si>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</si>
  <si>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</si>
  <si>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</si>
  <si>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</si>
  <si>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</si>
  <si>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</si>
  <si>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</si>
  <si>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</si>
  <si>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</si>
  <si>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</si>
  <si>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</si>
  <si>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</si>
  <si>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</si>
  <si>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</si>
  <si>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</si>
  <si>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</si>
  <si>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</si>
  <si>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</si>
  <si>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</si>
  <si>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</si>
  <si>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</si>
  <si>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</si>
  <si>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</si>
  <si>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</si>
  <si>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</si>
  <si>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</si>
  <si>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</si>
  <si>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</si>
  <si>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</si>
  <si>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</si>
  <si>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</si>
  <si>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</si>
  <si>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</si>
  <si>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</si>
  <si>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</si>
  <si>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</si>
  <si>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28.02.2018.</t>
  </si>
  <si>
    <t>II-</t>
  </si>
  <si>
    <t>ADRIATIC</t>
  </si>
  <si>
    <t>za period od 01.01. do 28.02.2018. godine.</t>
  </si>
  <si>
    <t>Indeks18/17</t>
  </si>
  <si>
    <t>I-II-2017</t>
  </si>
  <si>
    <t>I-II-2018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</si>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</sst>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4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0" fillId="0" borderId="1" xfId="3" applyFont="1" applyBorder="1" applyAlignment="1">
      <alignment horizontal="left" vertical="center" inden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111" fillId="0" borderId="1" xfId="3" applyFont="1" applyBorder="1" applyAlignment="1">
      <alignment horizontal="left" vertical="center" indent="1"/>
    </xf>
    <xf numFmtId="0" fontId="111" fillId="0" borderId="16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340</v>
      </c>
      <c r="E1" s="760" t="s">
        <v>341</v>
      </c>
      <c r="F1" s="761">
        <v>2017</v>
      </c>
      <c r="G1" s="761">
        <v>2018</v>
      </c>
      <c r="H1" s="761" t="s">
        <v>337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1" t="s">
        <v>254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1:19" s="269" customFormat="1" ht="12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0" t="s">
        <v>257</v>
      </c>
      <c r="C7" s="1020"/>
      <c r="D7" s="1020"/>
      <c r="E7" s="10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03" t="s">
        <v>180</v>
      </c>
      <c r="Q7" s="1003"/>
    </row>
    <row r="8" spans="1:19" s="269" customFormat="1" ht="18.600000000000001" customHeight="1" x14ac:dyDescent="0.25">
      <c r="A8" s="1004"/>
      <c r="B8" s="1005" t="s">
        <v>194</v>
      </c>
      <c r="C8" s="1008" t="s">
        <v>191</v>
      </c>
      <c r="D8" s="1011" t="s">
        <v>255</v>
      </c>
      <c r="E8" s="1012"/>
      <c r="F8" s="1012"/>
      <c r="G8" s="1012"/>
      <c r="H8" s="1016"/>
      <c r="I8" s="1011" t="s">
        <v>256</v>
      </c>
      <c r="J8" s="1012"/>
      <c r="K8" s="1012"/>
      <c r="L8" s="1012"/>
      <c r="M8" s="1012"/>
      <c r="N8" s="303"/>
      <c r="O8" s="1013" t="s">
        <v>238</v>
      </c>
      <c r="P8" s="1014"/>
      <c r="Q8" s="1015"/>
    </row>
    <row r="9" spans="1:19" s="269" customFormat="1" ht="18" customHeight="1" x14ac:dyDescent="0.25">
      <c r="A9" s="1004"/>
      <c r="B9" s="1006"/>
      <c r="C9" s="1009"/>
      <c r="D9" s="1017" t="s">
        <v>162</v>
      </c>
      <c r="E9" s="1017"/>
      <c r="F9" s="1017" t="s">
        <v>190</v>
      </c>
      <c r="G9" s="1017"/>
      <c r="H9" s="1017" t="s">
        <v>344</v>
      </c>
      <c r="I9" s="1017" t="s">
        <v>162</v>
      </c>
      <c r="J9" s="1017"/>
      <c r="K9" s="1017" t="s">
        <v>190</v>
      </c>
      <c r="L9" s="1017"/>
      <c r="M9" s="1017" t="s">
        <v>344</v>
      </c>
      <c r="N9" s="396"/>
      <c r="O9" s="1026" t="s">
        <v>239</v>
      </c>
      <c r="P9" s="1027"/>
      <c r="Q9" s="1018" t="s">
        <v>344</v>
      </c>
    </row>
    <row r="10" spans="1:19" s="269" customFormat="1" ht="16.149999999999999" customHeight="1" x14ac:dyDescent="0.25">
      <c r="A10" s="290"/>
      <c r="B10" s="1007"/>
      <c r="C10" s="1010"/>
      <c r="D10" s="354" t="s">
        <v>345</v>
      </c>
      <c r="E10" s="354" t="s">
        <v>346</v>
      </c>
      <c r="F10" s="354">
        <v>2017</v>
      </c>
      <c r="G10" s="354">
        <v>2018</v>
      </c>
      <c r="H10" s="1017"/>
      <c r="I10" s="354" t="s">
        <v>345</v>
      </c>
      <c r="J10" s="354" t="s">
        <v>346</v>
      </c>
      <c r="K10" s="354">
        <v>2017</v>
      </c>
      <c r="L10" s="354">
        <v>2018</v>
      </c>
      <c r="M10" s="1017"/>
      <c r="N10" s="511"/>
      <c r="O10" s="354" t="s">
        <v>345</v>
      </c>
      <c r="P10" s="354" t="s">
        <v>346</v>
      </c>
      <c r="Q10" s="1019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322</v>
      </c>
      <c r="D12" s="690">
        <v>6062749.227</v>
      </c>
      <c r="E12" s="650">
        <v>5540136.0762000009</v>
      </c>
      <c r="F12" s="325">
        <v>0.12503100349942808</v>
      </c>
      <c r="G12" s="325">
        <v>0.10959308586347608</v>
      </c>
      <c r="H12" s="397">
        <v>0.91379931261669534</v>
      </c>
      <c r="I12" s="690">
        <v>233347.26</v>
      </c>
      <c r="J12" s="650">
        <v>305395.78000000003</v>
      </c>
      <c r="K12" s="327">
        <v>3.7444794896644103E-2</v>
      </c>
      <c r="L12" s="327">
        <v>4.7681572351770181E-2</v>
      </c>
      <c r="M12" s="397">
        <v>1.3087609428111562</v>
      </c>
      <c r="N12" s="378"/>
      <c r="O12" s="376">
        <v>6296096.4869999997</v>
      </c>
      <c r="P12" s="380">
        <v>5845531.8562000012</v>
      </c>
      <c r="Q12" s="529">
        <v>0.92843746411283379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984841.85</v>
      </c>
      <c r="E13" s="650">
        <v>1001861.7299999997</v>
      </c>
      <c r="F13" s="325">
        <v>2.0310219041446958E-2</v>
      </c>
      <c r="G13" s="325">
        <v>1.9818487684968723E-2</v>
      </c>
      <c r="H13" s="397">
        <v>1.0172818407341238</v>
      </c>
      <c r="I13" s="690">
        <v>77256.709999999992</v>
      </c>
      <c r="J13" s="650">
        <v>77023.459999999992</v>
      </c>
      <c r="K13" s="327">
        <v>1.2397238606270814E-2</v>
      </c>
      <c r="L13" s="327">
        <v>1.2025705400296217E-2</v>
      </c>
      <c r="M13" s="397">
        <v>0.99698084477063542</v>
      </c>
      <c r="N13" s="378"/>
      <c r="O13" s="376">
        <v>1062098.56</v>
      </c>
      <c r="P13" s="380">
        <v>1078885.1899999997</v>
      </c>
      <c r="Q13" s="529">
        <v>1.0158051527722622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6449896.580000001</v>
      </c>
      <c r="E14" s="650">
        <v>6812142.4250000017</v>
      </c>
      <c r="F14" s="325">
        <v>0.13301507479041397</v>
      </c>
      <c r="G14" s="325">
        <v>0.13475548243380406</v>
      </c>
      <c r="H14" s="397">
        <v>1.0561630470360195</v>
      </c>
      <c r="I14" s="690">
        <v>265797.67000000004</v>
      </c>
      <c r="J14" s="650">
        <v>262012.48</v>
      </c>
      <c r="K14" s="327">
        <v>4.2652051012537689E-2</v>
      </c>
      <c r="L14" s="327">
        <v>4.0908119366242508E-2</v>
      </c>
      <c r="M14" s="397">
        <v>0.98575913024369244</v>
      </c>
      <c r="N14" s="378"/>
      <c r="O14" s="376">
        <v>6715694.2500000009</v>
      </c>
      <c r="P14" s="380">
        <v>7074154.9050000021</v>
      </c>
      <c r="Q14" s="529">
        <v>1.0533765596907574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0</v>
      </c>
      <c r="E15" s="650">
        <v>0</v>
      </c>
      <c r="F15" s="325">
        <v>0</v>
      </c>
      <c r="G15" s="325">
        <v>0</v>
      </c>
      <c r="H15" s="397" t="s">
        <v>347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0</v>
      </c>
      <c r="P15" s="380">
        <v>0</v>
      </c>
      <c r="Q15" s="529" t="s">
        <v>347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347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0</v>
      </c>
      <c r="P16" s="380">
        <v>0</v>
      </c>
      <c r="Q16" s="529" t="s">
        <v>347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347</v>
      </c>
      <c r="I17" s="690">
        <v>0</v>
      </c>
      <c r="J17" s="650">
        <v>0</v>
      </c>
      <c r="K17" s="327">
        <v>0</v>
      </c>
      <c r="L17" s="327">
        <v>0</v>
      </c>
      <c r="M17" s="397" t="s">
        <v>347</v>
      </c>
      <c r="N17" s="378"/>
      <c r="O17" s="376">
        <v>0</v>
      </c>
      <c r="P17" s="380">
        <v>0</v>
      </c>
      <c r="Q17" s="529" t="s">
        <v>347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887795.28999999992</v>
      </c>
      <c r="E18" s="650">
        <v>1009816.2599999999</v>
      </c>
      <c r="F18" s="325">
        <v>1.8308845023051086E-2</v>
      </c>
      <c r="G18" s="325">
        <v>1.9975841489514902E-2</v>
      </c>
      <c r="H18" s="397">
        <v>1.1374426868157861</v>
      </c>
      <c r="I18" s="690">
        <v>391251.43000000005</v>
      </c>
      <c r="J18" s="650">
        <v>237416.45</v>
      </c>
      <c r="K18" s="327">
        <v>6.2783379369308681E-2</v>
      </c>
      <c r="L18" s="327">
        <v>3.7067930795164968E-2</v>
      </c>
      <c r="M18" s="397">
        <v>0.60681298979533438</v>
      </c>
      <c r="N18" s="378"/>
      <c r="O18" s="376">
        <v>1279046.72</v>
      </c>
      <c r="P18" s="380">
        <v>1247232.71</v>
      </c>
      <c r="Q18" s="529">
        <v>0.97512678035717104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5079517.9999999991</v>
      </c>
      <c r="E19" s="650">
        <v>4625959.0900000008</v>
      </c>
      <c r="F19" s="325">
        <v>0.10475400005084325</v>
      </c>
      <c r="G19" s="325">
        <v>9.1509147930357776E-2</v>
      </c>
      <c r="H19" s="397">
        <v>0.91070827783266084</v>
      </c>
      <c r="I19" s="690">
        <v>196171.65999999997</v>
      </c>
      <c r="J19" s="650">
        <v>249095.87</v>
      </c>
      <c r="K19" s="327">
        <v>3.1479296449567061E-2</v>
      </c>
      <c r="L19" s="327">
        <v>3.8891443581611174E-2</v>
      </c>
      <c r="M19" s="397">
        <v>1.2697851973113754</v>
      </c>
      <c r="N19" s="378"/>
      <c r="O19" s="376">
        <v>5275689.6599999992</v>
      </c>
      <c r="P19" s="380">
        <v>4875054.9600000009</v>
      </c>
      <c r="Q19" s="529">
        <v>0.92406022229897455</v>
      </c>
    </row>
    <row r="20" spans="1:28" ht="16.149999999999999" customHeight="1" x14ac:dyDescent="0.25">
      <c r="A20" s="291"/>
      <c r="B20" s="802" t="s">
        <v>189</v>
      </c>
      <c r="C20" s="300" t="s">
        <v>323</v>
      </c>
      <c r="D20" s="690">
        <v>2464080.42</v>
      </c>
      <c r="E20" s="650">
        <v>2081283.9799999997</v>
      </c>
      <c r="F20" s="325">
        <v>5.0816294073957782E-2</v>
      </c>
      <c r="G20" s="325">
        <v>4.1171251173106188E-2</v>
      </c>
      <c r="H20" s="397">
        <v>0.84464937227982184</v>
      </c>
      <c r="I20" s="690">
        <v>1992561.42</v>
      </c>
      <c r="J20" s="650">
        <v>1507332.1</v>
      </c>
      <c r="K20" s="327">
        <v>0.31974257461118644</v>
      </c>
      <c r="L20" s="327">
        <v>0.23534039856181274</v>
      </c>
      <c r="M20" s="397">
        <v>0.7564796170749909</v>
      </c>
      <c r="N20" s="378"/>
      <c r="O20" s="376">
        <v>4456641.84</v>
      </c>
      <c r="P20" s="380">
        <v>3588616.08</v>
      </c>
      <c r="Q20" s="529">
        <v>0.80522873698102704</v>
      </c>
    </row>
    <row r="21" spans="1:28" ht="16.149999999999999" customHeight="1" x14ac:dyDescent="0.25">
      <c r="A21" s="291"/>
      <c r="B21" s="802" t="s">
        <v>199</v>
      </c>
      <c r="C21" s="300" t="s">
        <v>324</v>
      </c>
      <c r="D21" s="690">
        <v>23683246.999699999</v>
      </c>
      <c r="E21" s="650">
        <v>25986797.980000012</v>
      </c>
      <c r="F21" s="325">
        <v>0.48841540819634999</v>
      </c>
      <c r="G21" s="325">
        <v>0.51406199110769557</v>
      </c>
      <c r="H21" s="397">
        <v>1.0972649983479543</v>
      </c>
      <c r="I21" s="690">
        <v>2950315.4099999997</v>
      </c>
      <c r="J21" s="650">
        <v>3690683.1100000003</v>
      </c>
      <c r="K21" s="327">
        <v>0.4734315517904879</v>
      </c>
      <c r="L21" s="327">
        <v>0.57622791558194153</v>
      </c>
      <c r="M21" s="397">
        <v>1.2509452709668085</v>
      </c>
      <c r="N21" s="378"/>
      <c r="O21" s="376">
        <v>26633562.409699999</v>
      </c>
      <c r="P21" s="380">
        <v>29677481.090000011</v>
      </c>
      <c r="Q21" s="529">
        <v>1.1142888297658375</v>
      </c>
    </row>
    <row r="22" spans="1:28" ht="16.149999999999999" customHeight="1" x14ac:dyDescent="0.25">
      <c r="A22" s="292"/>
      <c r="B22" s="801" t="s">
        <v>200</v>
      </c>
      <c r="C22" s="300" t="s">
        <v>325</v>
      </c>
      <c r="D22" s="690">
        <v>9630.5</v>
      </c>
      <c r="E22" s="650">
        <v>0</v>
      </c>
      <c r="F22" s="325">
        <v>1.9860809578579032E-4</v>
      </c>
      <c r="G22" s="325">
        <v>0</v>
      </c>
      <c r="H22" s="397">
        <v>0</v>
      </c>
      <c r="I22" s="690">
        <v>0</v>
      </c>
      <c r="J22" s="650">
        <v>0</v>
      </c>
      <c r="K22" s="327">
        <v>0</v>
      </c>
      <c r="L22" s="327">
        <v>0</v>
      </c>
      <c r="M22" s="397" t="s">
        <v>347</v>
      </c>
      <c r="N22" s="378"/>
      <c r="O22" s="376">
        <v>9630.5</v>
      </c>
      <c r="P22" s="380">
        <v>0</v>
      </c>
      <c r="Q22" s="529">
        <v>0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326</v>
      </c>
      <c r="D23" s="690">
        <v>1023</v>
      </c>
      <c r="E23" s="650">
        <v>858</v>
      </c>
      <c r="F23" s="325">
        <v>2.1097147810483723E-5</v>
      </c>
      <c r="G23" s="325">
        <v>1.6972663916110629E-5</v>
      </c>
      <c r="H23" s="397">
        <v>0.83870967741935487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1023</v>
      </c>
      <c r="P23" s="380">
        <v>858</v>
      </c>
      <c r="Q23" s="529">
        <v>0.83870967741935487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327</v>
      </c>
      <c r="D24" s="690">
        <v>1063192.95</v>
      </c>
      <c r="E24" s="650">
        <v>1445233.27</v>
      </c>
      <c r="F24" s="325">
        <v>2.192603989952515E-2</v>
      </c>
      <c r="G24" s="325">
        <v>2.858911255488528E-2</v>
      </c>
      <c r="H24" s="397">
        <v>1.3593330072401253</v>
      </c>
      <c r="I24" s="690">
        <v>115458.35</v>
      </c>
      <c r="J24" s="650">
        <v>66255.070000000007</v>
      </c>
      <c r="K24" s="327">
        <v>1.8527383757816349E-2</v>
      </c>
      <c r="L24" s="327">
        <v>1.0344432113228932E-2</v>
      </c>
      <c r="M24" s="397">
        <v>0.57384390128561513</v>
      </c>
      <c r="N24" s="378"/>
      <c r="O24" s="376">
        <v>1178651.3</v>
      </c>
      <c r="P24" s="380">
        <v>1511488.34</v>
      </c>
      <c r="Q24" s="529">
        <v>1.2823880481020977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1316983.1599999997</v>
      </c>
      <c r="E25" s="650">
        <v>1453047.4300000002</v>
      </c>
      <c r="F25" s="325">
        <v>2.715991045008595E-2</v>
      </c>
      <c r="G25" s="325">
        <v>2.874368960787679E-2</v>
      </c>
      <c r="H25" s="398">
        <v>1.1033151175600457</v>
      </c>
      <c r="I25" s="690">
        <v>0</v>
      </c>
      <c r="J25" s="650">
        <v>0</v>
      </c>
      <c r="K25" s="327">
        <v>0</v>
      </c>
      <c r="L25" s="327">
        <v>0</v>
      </c>
      <c r="M25" s="397" t="s">
        <v>347</v>
      </c>
      <c r="N25" s="378"/>
      <c r="O25" s="376">
        <v>1316983.1599999997</v>
      </c>
      <c r="P25" s="380">
        <v>1453047.4300000002</v>
      </c>
      <c r="Q25" s="530">
        <v>1.1033151175600457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94474.700000000012</v>
      </c>
      <c r="E26" s="650">
        <v>109150.76000000001</v>
      </c>
      <c r="F26" s="325">
        <v>1.9483350051330468E-3</v>
      </c>
      <c r="G26" s="325">
        <v>2.1591831767692909E-3</v>
      </c>
      <c r="H26" s="397">
        <v>1.155343811623641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94474.700000000012</v>
      </c>
      <c r="P26" s="380">
        <v>109150.76000000001</v>
      </c>
      <c r="Q26" s="529">
        <v>1.155343811623641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341486.21</v>
      </c>
      <c r="E27" s="650">
        <v>270003.77</v>
      </c>
      <c r="F27" s="325">
        <v>7.0424096262090763E-3</v>
      </c>
      <c r="G27" s="325">
        <v>5.3411226623459596E-3</v>
      </c>
      <c r="H27" s="397">
        <v>0.79067254282391086</v>
      </c>
      <c r="I27" s="690">
        <v>9497.7000000000007</v>
      </c>
      <c r="J27" s="650">
        <v>9687.3000000000011</v>
      </c>
      <c r="K27" s="327">
        <v>1.5240780135573769E-3</v>
      </c>
      <c r="L27" s="327">
        <v>1.5124822479318583E-3</v>
      </c>
      <c r="M27" s="397">
        <v>1.0199627278183139</v>
      </c>
      <c r="N27" s="378"/>
      <c r="O27" s="376">
        <v>350983.91000000003</v>
      </c>
      <c r="P27" s="380">
        <v>279691.07</v>
      </c>
      <c r="Q27" s="529">
        <v>0.79687718448404088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408</v>
      </c>
      <c r="E28" s="650">
        <v>316</v>
      </c>
      <c r="F28" s="325">
        <v>8.4141117367325114E-6</v>
      </c>
      <c r="G28" s="325">
        <v>6.2510044259801385E-6</v>
      </c>
      <c r="H28" s="397">
        <v>0.77450980392156865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408</v>
      </c>
      <c r="P28" s="380">
        <v>316</v>
      </c>
      <c r="Q28" s="529">
        <v>0.77450980392156865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50640.06</v>
      </c>
      <c r="E29" s="650">
        <v>215269.13</v>
      </c>
      <c r="F29" s="325">
        <v>1.0443409882226436E-3</v>
      </c>
      <c r="G29" s="325">
        <v>4.2583806468572587E-3</v>
      </c>
      <c r="H29" s="397">
        <v>4.2509651449860053</v>
      </c>
      <c r="I29" s="690">
        <v>110</v>
      </c>
      <c r="J29" s="650">
        <v>0</v>
      </c>
      <c r="K29" s="327">
        <v>1.7651492623615343E-5</v>
      </c>
      <c r="L29" s="327">
        <v>0</v>
      </c>
      <c r="M29" s="397">
        <v>0</v>
      </c>
      <c r="N29" s="378"/>
      <c r="O29" s="376">
        <v>50750.06</v>
      </c>
      <c r="P29" s="380">
        <v>215269.13</v>
      </c>
      <c r="Q29" s="529">
        <v>4.2417512412793208</v>
      </c>
    </row>
    <row r="30" spans="1:28" s="266" customFormat="1" ht="19.149999999999999" customHeight="1" x14ac:dyDescent="0.25">
      <c r="A30" s="275"/>
      <c r="B30" s="1021" t="s">
        <v>224</v>
      </c>
      <c r="C30" s="1021"/>
      <c r="D30" s="650">
        <v>48489966.946699999</v>
      </c>
      <c r="E30" s="651">
        <v>50551875.901200019</v>
      </c>
      <c r="F30" s="1022"/>
      <c r="G30" s="1022"/>
      <c r="H30" s="399">
        <v>1.0425223831718933</v>
      </c>
      <c r="I30" s="377">
        <v>6231767.6099999994</v>
      </c>
      <c r="J30" s="389">
        <v>6404901.6200000001</v>
      </c>
      <c r="K30" s="1024"/>
      <c r="L30" s="1025"/>
      <c r="M30" s="399">
        <v>1.0277824881855633</v>
      </c>
      <c r="N30" s="387"/>
      <c r="O30" s="386">
        <v>54721734.556699991</v>
      </c>
      <c r="P30" s="389">
        <v>56956777.521200016</v>
      </c>
      <c r="Q30" s="531">
        <v>1.040843788717702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13835506.004005335</v>
      </c>
      <c r="E32" s="650">
        <v>14187623.298</v>
      </c>
      <c r="F32" s="325">
        <v>0.93035660431761236</v>
      </c>
      <c r="G32" s="325">
        <v>0.9241543604731618</v>
      </c>
      <c r="H32" s="397">
        <v>1.0254502649843618</v>
      </c>
      <c r="I32" s="690">
        <v>427905.99</v>
      </c>
      <c r="J32" s="650">
        <v>291661.71000000002</v>
      </c>
      <c r="K32" s="327">
        <v>0.94663294851107826</v>
      </c>
      <c r="L32" s="327">
        <v>0.9054384850264523</v>
      </c>
      <c r="M32" s="397">
        <v>0.68160230708618974</v>
      </c>
      <c r="N32" s="391"/>
      <c r="O32" s="376">
        <v>14263411.994005335</v>
      </c>
      <c r="P32" s="380">
        <v>14479285.008000001</v>
      </c>
      <c r="Q32" s="530">
        <v>1.0151347387347005</v>
      </c>
    </row>
    <row r="33" spans="1:17" s="266" customFormat="1" ht="16.149999999999999" customHeight="1" x14ac:dyDescent="0.25">
      <c r="A33" s="275"/>
      <c r="B33" s="803" t="s">
        <v>328</v>
      </c>
      <c r="C33" s="328" t="s">
        <v>329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39258.659999999996</v>
      </c>
      <c r="E34" s="650">
        <v>10422.08</v>
      </c>
      <c r="F34" s="325">
        <v>2.6399145500775995E-3</v>
      </c>
      <c r="G34" s="325">
        <v>6.7887414790311488E-4</v>
      </c>
      <c r="H34" s="397">
        <v>0.26547212767832629</v>
      </c>
      <c r="I34" s="690">
        <v>1405.24</v>
      </c>
      <c r="J34" s="650">
        <v>1018.8</v>
      </c>
      <c r="K34" s="327">
        <v>3.1087353663025556E-3</v>
      </c>
      <c r="L34" s="327">
        <v>3.1627762469915899E-3</v>
      </c>
      <c r="M34" s="397">
        <v>0.72500071162221391</v>
      </c>
      <c r="N34" s="391"/>
      <c r="O34" s="376">
        <v>40663.899999999994</v>
      </c>
      <c r="P34" s="380">
        <v>11440.88</v>
      </c>
      <c r="Q34" s="530">
        <v>0.2813522559321659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996421.22299468203</v>
      </c>
      <c r="E35" s="650">
        <v>1153960.6340000045</v>
      </c>
      <c r="F35" s="325">
        <v>6.7003481132310111E-2</v>
      </c>
      <c r="G35" s="325">
        <v>7.5166765378935033E-2</v>
      </c>
      <c r="H35" s="397">
        <v>1.1581052343825511</v>
      </c>
      <c r="I35" s="690">
        <v>7478.7</v>
      </c>
      <c r="J35" s="650">
        <v>10243.210000000001</v>
      </c>
      <c r="K35" s="327">
        <v>1.6544717759220434E-2</v>
      </c>
      <c r="L35" s="327">
        <v>3.1799157126959882E-2</v>
      </c>
      <c r="M35" s="397">
        <v>1.3696511425782558</v>
      </c>
      <c r="N35" s="391"/>
      <c r="O35" s="376">
        <v>1003899.922994682</v>
      </c>
      <c r="P35" s="380">
        <v>1164203.8440000045</v>
      </c>
      <c r="Q35" s="530">
        <v>1.1596811767124438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15239.539999999999</v>
      </c>
      <c r="J36" s="650">
        <v>19198.34</v>
      </c>
      <c r="K36" s="327">
        <v>3.3713598363398739E-2</v>
      </c>
      <c r="L36" s="327">
        <v>5.9599581599596121E-2</v>
      </c>
      <c r="M36" s="397">
        <v>1.2597716204032405</v>
      </c>
      <c r="N36" s="391"/>
      <c r="O36" s="376">
        <v>15239.539999999999</v>
      </c>
      <c r="P36" s="380">
        <v>19198.34</v>
      </c>
      <c r="Q36" s="530">
        <v>1.2597716204032405</v>
      </c>
    </row>
    <row r="37" spans="1:17" s="266" customFormat="1" ht="19.149999999999999" customHeight="1" x14ac:dyDescent="0.25">
      <c r="A37" s="275"/>
      <c r="B37" s="1021" t="s">
        <v>225</v>
      </c>
      <c r="C37" s="1021"/>
      <c r="D37" s="377">
        <v>14871185.887000017</v>
      </c>
      <c r="E37" s="389">
        <v>15352006.012000006</v>
      </c>
      <c r="F37" s="1022"/>
      <c r="G37" s="1022"/>
      <c r="H37" s="399">
        <v>1.0323323323811255</v>
      </c>
      <c r="I37" s="377">
        <v>452029.47</v>
      </c>
      <c r="J37" s="389">
        <v>322122.06000000006</v>
      </c>
      <c r="K37" s="1024"/>
      <c r="L37" s="1025"/>
      <c r="M37" s="399">
        <v>0.71261296304420174</v>
      </c>
      <c r="N37" s="395"/>
      <c r="O37" s="386">
        <v>15323215.357000018</v>
      </c>
      <c r="P37" s="389">
        <v>15674128.072000006</v>
      </c>
      <c r="Q37" s="531">
        <v>1.0229007233028076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3" t="s">
        <v>198</v>
      </c>
      <c r="C39" s="1023"/>
      <c r="D39" s="650">
        <v>63361152.833700016</v>
      </c>
      <c r="E39" s="389">
        <v>65903881.913200021</v>
      </c>
      <c r="F39" s="1022"/>
      <c r="G39" s="1022"/>
      <c r="H39" s="399">
        <v>1.0401307262538884</v>
      </c>
      <c r="I39" s="650">
        <v>6683797.0799999991</v>
      </c>
      <c r="J39" s="389">
        <v>6727023.6799999997</v>
      </c>
      <c r="K39" s="1024"/>
      <c r="L39" s="1025"/>
      <c r="M39" s="399">
        <v>1.0064673716874721</v>
      </c>
      <c r="N39" s="395"/>
      <c r="O39" s="386">
        <v>70044949.913700014</v>
      </c>
      <c r="P39" s="389">
        <v>72630905.593200028</v>
      </c>
      <c r="Q39" s="531">
        <v>1.0369185170763358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28" t="s">
        <v>194</v>
      </c>
      <c r="C42" s="1031" t="s">
        <v>191</v>
      </c>
      <c r="D42" s="1034" t="s">
        <v>320</v>
      </c>
      <c r="E42" s="1035"/>
      <c r="F42" s="1035"/>
      <c r="G42" s="1035"/>
      <c r="H42" s="1036"/>
      <c r="I42" s="1034"/>
      <c r="J42" s="1035"/>
      <c r="K42" s="1035"/>
      <c r="L42" s="1035"/>
      <c r="M42" s="1035"/>
      <c r="N42" s="807"/>
      <c r="O42" s="1037" t="s">
        <v>81</v>
      </c>
      <c r="P42" s="1038"/>
      <c r="Q42" s="1039"/>
    </row>
    <row r="43" spans="1:17" s="266" customFormat="1" ht="19.149999999999999" customHeight="1" x14ac:dyDescent="0.25">
      <c r="A43" s="275"/>
      <c r="B43" s="1029"/>
      <c r="C43" s="1032"/>
      <c r="D43" s="1040" t="s">
        <v>162</v>
      </c>
      <c r="E43" s="1040"/>
      <c r="F43" s="1040" t="s">
        <v>190</v>
      </c>
      <c r="G43" s="1040"/>
      <c r="H43" s="1040" t="s">
        <v>344</v>
      </c>
      <c r="I43" s="1040" t="s">
        <v>162</v>
      </c>
      <c r="J43" s="1040"/>
      <c r="K43" s="1040" t="s">
        <v>190</v>
      </c>
      <c r="L43" s="1040"/>
      <c r="M43" s="1040" t="s">
        <v>344</v>
      </c>
      <c r="N43" s="808"/>
      <c r="O43" s="1041" t="s">
        <v>239</v>
      </c>
      <c r="P43" s="1042"/>
      <c r="Q43" s="1043" t="s">
        <v>344</v>
      </c>
    </row>
    <row r="44" spans="1:17" s="266" customFormat="1" ht="19.149999999999999" customHeight="1" x14ac:dyDescent="0.25">
      <c r="A44" s="275"/>
      <c r="B44" s="1030"/>
      <c r="C44" s="1033"/>
      <c r="D44" s="809" t="s">
        <v>345</v>
      </c>
      <c r="E44" s="809" t="s">
        <v>346</v>
      </c>
      <c r="F44" s="809">
        <v>2017</v>
      </c>
      <c r="G44" s="809">
        <v>2018</v>
      </c>
      <c r="H44" s="1040"/>
      <c r="I44" s="809" t="s">
        <v>345</v>
      </c>
      <c r="J44" s="809" t="s">
        <v>346</v>
      </c>
      <c r="K44" s="809">
        <v>2017</v>
      </c>
      <c r="L44" s="809">
        <v>2018</v>
      </c>
      <c r="M44" s="1040"/>
      <c r="N44" s="810"/>
      <c r="O44" s="809" t="s">
        <v>345</v>
      </c>
      <c r="P44" s="809" t="s">
        <v>346</v>
      </c>
      <c r="Q44" s="1044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8" t="s">
        <v>322</v>
      </c>
      <c r="D46" s="690">
        <v>540354.19000000006</v>
      </c>
      <c r="E46" s="650">
        <v>749735.46709999943</v>
      </c>
      <c r="F46" s="325">
        <v>1.1143628755077427E-2</v>
      </c>
      <c r="G46" s="325">
        <v>1.4831011782140451E-2</v>
      </c>
      <c r="H46" s="397">
        <v>1.387488948868888</v>
      </c>
      <c r="I46" s="842"/>
      <c r="J46" s="843"/>
      <c r="K46" s="844"/>
      <c r="L46" s="844"/>
      <c r="M46" s="845"/>
      <c r="N46" s="816"/>
      <c r="O46" s="817">
        <v>540354.19000000006</v>
      </c>
      <c r="P46" s="818">
        <v>749735.46709999943</v>
      </c>
      <c r="Q46" s="819">
        <v>1.387488948868888</v>
      </c>
    </row>
    <row r="47" spans="1:17" s="266" customFormat="1" ht="16.350000000000001" customHeight="1" x14ac:dyDescent="0.25">
      <c r="A47" s="275"/>
      <c r="B47" s="814" t="s">
        <v>182</v>
      </c>
      <c r="C47" s="867" t="s">
        <v>7</v>
      </c>
      <c r="D47" s="690">
        <v>54161.649999999994</v>
      </c>
      <c r="E47" s="650">
        <v>104249.51000000001</v>
      </c>
      <c r="F47" s="325">
        <v>1.1169661150632313E-3</v>
      </c>
      <c r="G47" s="325">
        <v>2.0622283177729769E-3</v>
      </c>
      <c r="H47" s="397">
        <v>1.9247846031278593</v>
      </c>
      <c r="I47" s="846"/>
      <c r="J47" s="837"/>
      <c r="K47" s="847"/>
      <c r="L47" s="847"/>
      <c r="M47" s="848"/>
      <c r="N47" s="816"/>
      <c r="O47" s="817">
        <v>54161.649999999994</v>
      </c>
      <c r="P47" s="818">
        <v>104249.51000000001</v>
      </c>
      <c r="Q47" s="819">
        <v>1.9247846031278593</v>
      </c>
    </row>
    <row r="48" spans="1:17" s="266" customFormat="1" ht="16.350000000000001" customHeight="1" x14ac:dyDescent="0.25">
      <c r="A48" s="275"/>
      <c r="B48" s="820" t="s">
        <v>183</v>
      </c>
      <c r="C48" s="867" t="s">
        <v>9</v>
      </c>
      <c r="D48" s="690">
        <v>614110.35</v>
      </c>
      <c r="E48" s="650">
        <v>775196.16999999993</v>
      </c>
      <c r="F48" s="325">
        <v>1.2664688979372328E-2</v>
      </c>
      <c r="G48" s="325">
        <v>1.5334666739471047E-2</v>
      </c>
      <c r="H48" s="397">
        <v>1.2623076129558799</v>
      </c>
      <c r="I48" s="846"/>
      <c r="J48" s="837"/>
      <c r="K48" s="847"/>
      <c r="L48" s="847"/>
      <c r="M48" s="848"/>
      <c r="N48" s="816"/>
      <c r="O48" s="817">
        <v>614110.35</v>
      </c>
      <c r="P48" s="818">
        <v>775196.16999999993</v>
      </c>
      <c r="Q48" s="819">
        <v>1.2623076129558799</v>
      </c>
    </row>
    <row r="49" spans="1:17" s="266" customFormat="1" ht="16.350000000000001" customHeight="1" x14ac:dyDescent="0.25">
      <c r="A49" s="275"/>
      <c r="B49" s="820" t="s">
        <v>184</v>
      </c>
      <c r="C49" s="867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7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7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7" t="s">
        <v>17</v>
      </c>
      <c r="D52" s="690">
        <v>5749.6</v>
      </c>
      <c r="E52" s="650">
        <v>4689.0600000000004</v>
      </c>
      <c r="F52" s="325">
        <v>1.1857298245469914E-4</v>
      </c>
      <c r="G52" s="325">
        <v>9.2757388650906427E-5</v>
      </c>
      <c r="H52" s="397">
        <v>0.81554542924725204</v>
      </c>
      <c r="I52" s="846"/>
      <c r="J52" s="837"/>
      <c r="K52" s="847"/>
      <c r="L52" s="847"/>
      <c r="M52" s="848"/>
      <c r="N52" s="816"/>
      <c r="O52" s="817">
        <v>5749.6</v>
      </c>
      <c r="P52" s="818">
        <v>4689.0600000000004</v>
      </c>
      <c r="Q52" s="819">
        <v>0.81554542924725204</v>
      </c>
    </row>
    <row r="53" spans="1:17" s="266" customFormat="1" ht="16.350000000000001" customHeight="1" x14ac:dyDescent="0.25">
      <c r="A53" s="275"/>
      <c r="B53" s="814" t="s">
        <v>188</v>
      </c>
      <c r="C53" s="867" t="s">
        <v>19</v>
      </c>
      <c r="D53" s="690">
        <v>373287.33999999997</v>
      </c>
      <c r="E53" s="650">
        <v>385107.55000000005</v>
      </c>
      <c r="F53" s="325">
        <v>7.6982386977148508E-3</v>
      </c>
      <c r="G53" s="325">
        <v>7.6180664542036952E-3</v>
      </c>
      <c r="H53" s="397">
        <v>1.0316651778225323</v>
      </c>
      <c r="I53" s="846"/>
      <c r="J53" s="837"/>
      <c r="K53" s="847"/>
      <c r="L53" s="847"/>
      <c r="M53" s="848"/>
      <c r="N53" s="816"/>
      <c r="O53" s="817">
        <v>373287.33999999997</v>
      </c>
      <c r="P53" s="818">
        <v>385107.55000000005</v>
      </c>
      <c r="Q53" s="819">
        <v>1.0316651778225323</v>
      </c>
    </row>
    <row r="54" spans="1:17" s="266" customFormat="1" ht="16.350000000000001" customHeight="1" x14ac:dyDescent="0.25">
      <c r="A54" s="275"/>
      <c r="B54" s="820" t="s">
        <v>189</v>
      </c>
      <c r="C54" s="867" t="s">
        <v>323</v>
      </c>
      <c r="D54" s="690">
        <v>255799.52</v>
      </c>
      <c r="E54" s="650">
        <v>201491.89999999997</v>
      </c>
      <c r="F54" s="325">
        <v>5.2753081948101535E-3</v>
      </c>
      <c r="G54" s="325">
        <v>3.9858441730985673E-3</v>
      </c>
      <c r="H54" s="397">
        <v>0.78769459770682904</v>
      </c>
      <c r="I54" s="846"/>
      <c r="J54" s="837"/>
      <c r="K54" s="847"/>
      <c r="L54" s="847"/>
      <c r="M54" s="848"/>
      <c r="N54" s="816"/>
      <c r="O54" s="817">
        <v>255799.52</v>
      </c>
      <c r="P54" s="818">
        <v>201491.89999999997</v>
      </c>
      <c r="Q54" s="819">
        <v>0.78769459770682904</v>
      </c>
    </row>
    <row r="55" spans="1:17" s="266" customFormat="1" ht="16.350000000000001" customHeight="1" x14ac:dyDescent="0.25">
      <c r="A55" s="275"/>
      <c r="B55" s="820" t="s">
        <v>199</v>
      </c>
      <c r="C55" s="867" t="s">
        <v>324</v>
      </c>
      <c r="D55" s="690">
        <v>2201147.6600299999</v>
      </c>
      <c r="E55" s="650">
        <v>2428732.4600000009</v>
      </c>
      <c r="F55" s="325">
        <v>4.539387833465619E-2</v>
      </c>
      <c r="G55" s="325">
        <v>4.8044358724625424E-2</v>
      </c>
      <c r="H55" s="397">
        <v>1.1033936996152722</v>
      </c>
      <c r="I55" s="846"/>
      <c r="J55" s="837"/>
      <c r="K55" s="847"/>
      <c r="L55" s="847"/>
      <c r="M55" s="848"/>
      <c r="N55" s="816"/>
      <c r="O55" s="817">
        <v>2201147.6600299999</v>
      </c>
      <c r="P55" s="818">
        <v>2428732.4600000009</v>
      </c>
      <c r="Q55" s="819">
        <v>1.1033936996152722</v>
      </c>
    </row>
    <row r="56" spans="1:17" s="266" customFormat="1" ht="16.350000000000001" customHeight="1" x14ac:dyDescent="0.25">
      <c r="A56" s="275"/>
      <c r="B56" s="814" t="s">
        <v>200</v>
      </c>
      <c r="C56" s="867" t="s">
        <v>325</v>
      </c>
      <c r="D56" s="690">
        <v>0</v>
      </c>
      <c r="E56" s="650">
        <v>150</v>
      </c>
      <c r="F56" s="325">
        <v>0</v>
      </c>
      <c r="G56" s="325">
        <v>2.9672489363829768E-6</v>
      </c>
      <c r="H56" s="397" t="s">
        <v>347</v>
      </c>
      <c r="I56" s="846"/>
      <c r="J56" s="837"/>
      <c r="K56" s="847"/>
      <c r="L56" s="847"/>
      <c r="M56" s="848"/>
      <c r="N56" s="816"/>
      <c r="O56" s="817">
        <v>0</v>
      </c>
      <c r="P56" s="818">
        <v>150</v>
      </c>
      <c r="Q56" s="819" t="s">
        <v>347</v>
      </c>
    </row>
    <row r="57" spans="1:17" s="266" customFormat="1" ht="16.350000000000001" customHeight="1" x14ac:dyDescent="0.25">
      <c r="A57" s="275"/>
      <c r="B57" s="820" t="s">
        <v>201</v>
      </c>
      <c r="C57" s="867" t="s">
        <v>326</v>
      </c>
      <c r="D57" s="690">
        <v>0</v>
      </c>
      <c r="E57" s="650">
        <v>0</v>
      </c>
      <c r="F57" s="325">
        <v>0</v>
      </c>
      <c r="G57" s="325">
        <v>0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7" t="s">
        <v>327</v>
      </c>
      <c r="D58" s="690">
        <v>54317.03</v>
      </c>
      <c r="E58" s="650">
        <v>72744.560000000012</v>
      </c>
      <c r="F58" s="325">
        <v>1.1201704892829705E-3</v>
      </c>
      <c r="G58" s="325">
        <v>1.4390081219176512E-3</v>
      </c>
      <c r="H58" s="397">
        <v>1.3392587923161485</v>
      </c>
      <c r="I58" s="846"/>
      <c r="J58" s="837"/>
      <c r="K58" s="847"/>
      <c r="L58" s="847"/>
      <c r="M58" s="848"/>
      <c r="N58" s="816"/>
      <c r="O58" s="817">
        <v>54317.03</v>
      </c>
      <c r="P58" s="818">
        <v>72744.560000000012</v>
      </c>
      <c r="Q58" s="819">
        <v>1.3392587923161485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1588.3600000000001</v>
      </c>
      <c r="E60" s="650">
        <v>2364</v>
      </c>
      <c r="F60" s="325">
        <v>3.2756466956265819E-5</v>
      </c>
      <c r="G60" s="325">
        <v>4.6763843237395714E-5</v>
      </c>
      <c r="H60" s="397">
        <v>1.4883275831675438</v>
      </c>
      <c r="I60" s="846"/>
      <c r="J60" s="837"/>
      <c r="K60" s="847"/>
      <c r="L60" s="847"/>
      <c r="M60" s="848"/>
      <c r="N60" s="816"/>
      <c r="O60" s="817">
        <v>1588.3600000000001</v>
      </c>
      <c r="P60" s="818">
        <v>2364</v>
      </c>
      <c r="Q60" s="819">
        <v>1.4883275831675438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1331</v>
      </c>
      <c r="E61" s="650">
        <v>2310</v>
      </c>
      <c r="F61" s="325">
        <v>2.7448977258801405E-5</v>
      </c>
      <c r="G61" s="325">
        <v>4.5695633620297847E-5</v>
      </c>
      <c r="H61" s="397">
        <v>1.7355371900826446</v>
      </c>
      <c r="I61" s="846"/>
      <c r="J61" s="837"/>
      <c r="K61" s="847"/>
      <c r="L61" s="847"/>
      <c r="M61" s="848"/>
      <c r="N61" s="816"/>
      <c r="O61" s="817">
        <v>1331</v>
      </c>
      <c r="P61" s="818">
        <v>2310</v>
      </c>
      <c r="Q61" s="819">
        <v>1.7355371900826446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7530</v>
      </c>
      <c r="E63" s="650">
        <v>10206.9</v>
      </c>
      <c r="F63" s="325">
        <v>1.5528985631763678E-4</v>
      </c>
      <c r="G63" s="325">
        <v>2.0190942112511604E-4</v>
      </c>
      <c r="H63" s="397">
        <v>1.3554980079681274</v>
      </c>
      <c r="I63" s="846"/>
      <c r="J63" s="837"/>
      <c r="K63" s="847"/>
      <c r="L63" s="847"/>
      <c r="M63" s="848"/>
      <c r="N63" s="816"/>
      <c r="O63" s="817">
        <v>7530</v>
      </c>
      <c r="P63" s="818">
        <v>10206.9</v>
      </c>
      <c r="Q63" s="819">
        <v>1.3554980079681274</v>
      </c>
    </row>
    <row r="64" spans="1:17" s="266" customFormat="1" ht="19.149999999999999" customHeight="1" x14ac:dyDescent="0.25">
      <c r="A64" s="275"/>
      <c r="B64" s="1048" t="s">
        <v>224</v>
      </c>
      <c r="C64" s="1048"/>
      <c r="D64" s="815">
        <v>4109376.7000299995</v>
      </c>
      <c r="E64" s="822">
        <v>4736977.5771000003</v>
      </c>
      <c r="F64" s="1046"/>
      <c r="G64" s="1046"/>
      <c r="H64" s="399">
        <v>1.1527241046228298</v>
      </c>
      <c r="I64" s="849"/>
      <c r="J64" s="850"/>
      <c r="K64" s="1049"/>
      <c r="L64" s="1049"/>
      <c r="M64" s="851" t="s">
        <v>347</v>
      </c>
      <c r="N64" s="823"/>
      <c r="O64" s="824">
        <v>4109376.7000299995</v>
      </c>
      <c r="P64" s="822">
        <v>4736977.5771000003</v>
      </c>
      <c r="Q64" s="825">
        <v>1.1527241046228298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1872180.5959999964</v>
      </c>
      <c r="E66" s="650">
        <v>2330276.105999996</v>
      </c>
      <c r="F66" s="325">
        <v>0.12589316078932247</v>
      </c>
      <c r="G66" s="325">
        <v>0.15178968169882939</v>
      </c>
      <c r="H66" s="397">
        <v>1.2446855345999968</v>
      </c>
      <c r="I66" s="842"/>
      <c r="J66" s="843"/>
      <c r="K66" s="844"/>
      <c r="L66" s="844"/>
      <c r="M66" s="845"/>
      <c r="N66" s="827"/>
      <c r="O66" s="817">
        <v>1872180.5959999964</v>
      </c>
      <c r="P66" s="818">
        <v>2330276.105999996</v>
      </c>
      <c r="Q66" s="821">
        <v>1.2446855345999968</v>
      </c>
    </row>
    <row r="67" spans="1:17" s="266" customFormat="1" ht="16.350000000000001" customHeight="1" x14ac:dyDescent="0.25">
      <c r="A67" s="275"/>
      <c r="B67" s="831" t="s">
        <v>328</v>
      </c>
      <c r="C67" s="328" t="s">
        <v>329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159822.02200000364</v>
      </c>
      <c r="E69" s="650">
        <v>252527.07200000386</v>
      </c>
      <c r="F69" s="325">
        <v>1.0747093285930591E-2</v>
      </c>
      <c r="G69" s="325">
        <v>1.6449125397854474E-2</v>
      </c>
      <c r="H69" s="397">
        <v>1.580051790359642</v>
      </c>
      <c r="I69" s="846"/>
      <c r="J69" s="837"/>
      <c r="K69" s="847"/>
      <c r="L69" s="847"/>
      <c r="M69" s="848"/>
      <c r="N69" s="827"/>
      <c r="O69" s="817">
        <v>159822.02200000364</v>
      </c>
      <c r="P69" s="818">
        <v>252527.07200000386</v>
      </c>
      <c r="Q69" s="821">
        <v>1.580051790359642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48" t="s">
        <v>225</v>
      </c>
      <c r="C71" s="1048"/>
      <c r="D71" s="815">
        <v>2032002.618</v>
      </c>
      <c r="E71" s="822">
        <v>2582803.1779999998</v>
      </c>
      <c r="F71" s="1046"/>
      <c r="G71" s="1046"/>
      <c r="H71" s="399">
        <v>1.271062918482913</v>
      </c>
      <c r="I71" s="849"/>
      <c r="J71" s="850"/>
      <c r="K71" s="1049"/>
      <c r="L71" s="1049"/>
      <c r="M71" s="851"/>
      <c r="N71" s="832"/>
      <c r="O71" s="824">
        <v>2032002.618</v>
      </c>
      <c r="P71" s="822">
        <v>2582803.1779999998</v>
      </c>
      <c r="Q71" s="825">
        <v>1.271062918482913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45" t="s">
        <v>198</v>
      </c>
      <c r="C73" s="1045"/>
      <c r="D73" s="815">
        <f>SUM(D64+D71)</f>
        <v>6141379.3180299997</v>
      </c>
      <c r="E73" s="822">
        <f>SUM(E64+E71)</f>
        <v>7319780.7551000006</v>
      </c>
      <c r="F73" s="1046"/>
      <c r="G73" s="1046"/>
      <c r="H73" s="399">
        <f>IF(D73=0,"",E73/D73)</f>
        <v>1.1918789535781358</v>
      </c>
      <c r="I73" s="852"/>
      <c r="J73" s="853"/>
      <c r="K73" s="1047"/>
      <c r="L73" s="1047"/>
      <c r="M73" s="854" t="str">
        <f>IF(I73=0,"",J73/I73)</f>
        <v/>
      </c>
      <c r="N73" s="832"/>
      <c r="O73" s="824">
        <f>SUM(O64+O71)</f>
        <v>6141379.3180299997</v>
      </c>
      <c r="P73" s="822">
        <f>SUM(P64+P71)</f>
        <v>7319780.7551000006</v>
      </c>
      <c r="Q73" s="825">
        <f>IF(O73=0,"",P73/O73)</f>
        <v>1.1918789535781358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f>SUM(D74+#REF!+I74+#REF!)</f>
        <v>#REF!</v>
      </c>
      <c r="P74" s="296" t="e">
        <f>SUM(E74+#REF!+J74+#REF!)</f>
        <v>#REF!</v>
      </c>
      <c r="Q74" s="295" t="e">
        <f>SUM(P74)/O74</f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f>SUM(D76+#REF!+I76+#REF!)</f>
        <v>#REF!</v>
      </c>
      <c r="P76" s="296" t="e">
        <f>SUM(E76+#REF!+J76+#REF!)</f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f>SUM(D78+#REF!+I78+#REF!)</f>
        <v>#REF!</v>
      </c>
      <c r="P78" s="296" t="e">
        <f>SUM(E78+#REF!+J78+#REF!)</f>
        <v>#REF!</v>
      </c>
      <c r="Q78" s="295" t="e">
        <f>SUM(P78)/O78</f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f>SUM(D79+#REF!+I79+#REF!)</f>
        <v>#REF!</v>
      </c>
      <c r="P79" s="296" t="e">
        <f>SUM(E79+#REF!+J79+#REF!)</f>
        <v>#REF!</v>
      </c>
      <c r="Q79" s="295" t="e">
        <f>SUM(P79)/O79</f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05" t="s">
        <v>150</v>
      </c>
      <c r="B4" s="1105"/>
      <c r="C4" s="1105"/>
      <c r="D4" s="1105"/>
      <c r="E4" s="1105"/>
      <c r="F4" s="1105"/>
      <c r="G4" s="1105"/>
      <c r="H4" s="1105"/>
      <c r="I4" s="1105"/>
      <c r="J4" s="1105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05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06" t="s">
        <v>106</v>
      </c>
      <c r="B7" s="1108" t="s">
        <v>107</v>
      </c>
      <c r="C7" s="1110" t="s">
        <v>108</v>
      </c>
      <c r="D7" s="1111"/>
      <c r="E7" s="1111"/>
      <c r="F7" s="1111"/>
      <c r="G7" s="1111"/>
      <c r="H7" s="1111"/>
      <c r="I7" s="1111"/>
      <c r="J7" s="1112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07"/>
      <c r="B8" s="1109"/>
      <c r="C8" s="1109" t="s">
        <v>93</v>
      </c>
      <c r="D8" s="1113"/>
      <c r="E8" s="1113"/>
      <c r="F8" s="1113"/>
      <c r="G8" s="1109" t="s">
        <v>52</v>
      </c>
      <c r="H8" s="1109"/>
      <c r="I8" s="1113"/>
      <c r="J8" s="1115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07"/>
      <c r="B9" s="1109"/>
      <c r="C9" s="1113"/>
      <c r="D9" s="1113"/>
      <c r="E9" s="1113"/>
      <c r="F9" s="1113"/>
      <c r="G9" s="1109"/>
      <c r="H9" s="1109"/>
      <c r="I9" s="1113"/>
      <c r="J9" s="1115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07"/>
      <c r="B10" s="1109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6" t="s">
        <v>40</v>
      </c>
      <c r="B30" s="1118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19"/>
      <c r="F33" s="1120"/>
      <c r="G33" s="185"/>
      <c r="H33" s="184"/>
      <c r="I33" s="1121"/>
      <c r="J33" s="1121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22"/>
      <c r="F34" s="1123"/>
      <c r="G34" s="187"/>
      <c r="H34" s="164"/>
      <c r="I34" s="1122"/>
      <c r="J34" s="1123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25" t="s">
        <v>152</v>
      </c>
      <c r="B4" s="1125"/>
      <c r="C4" s="1125"/>
      <c r="D4" s="1125"/>
      <c r="E4" s="1125"/>
    </row>
    <row r="5" spans="1:16" s="2" customFormat="1" ht="20.25" customHeight="1" x14ac:dyDescent="0.3">
      <c r="A5" s="1141" t="s">
        <v>153</v>
      </c>
      <c r="B5" s="1141"/>
      <c r="C5" s="1141"/>
      <c r="D5" s="1141"/>
      <c r="E5" s="1141"/>
    </row>
    <row r="6" spans="1:16" s="2" customFormat="1" ht="18.75" customHeight="1" x14ac:dyDescent="0.3"/>
    <row r="7" spans="1:16" s="5" customFormat="1" ht="17.25" customHeight="1" x14ac:dyDescent="0.25">
      <c r="A7" s="1134" t="s">
        <v>117</v>
      </c>
      <c r="B7" s="1136" t="s">
        <v>1</v>
      </c>
      <c r="C7" s="1136" t="s">
        <v>81</v>
      </c>
      <c r="D7" s="1136" t="s">
        <v>52</v>
      </c>
      <c r="E7" s="1139" t="s">
        <v>82</v>
      </c>
    </row>
    <row r="8" spans="1:16" s="6" customFormat="1" ht="16.5" customHeight="1" x14ac:dyDescent="0.25">
      <c r="A8" s="1135"/>
      <c r="B8" s="1137"/>
      <c r="C8" s="1138"/>
      <c r="D8" s="1138"/>
      <c r="E8" s="1140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35"/>
      <c r="B9" s="1137"/>
      <c r="C9" s="1138"/>
      <c r="D9" s="1138"/>
      <c r="E9" s="1140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2" t="s">
        <v>45</v>
      </c>
      <c r="B15" s="1133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2" t="s">
        <v>127</v>
      </c>
      <c r="B4" s="1142"/>
      <c r="C4" s="1142"/>
    </row>
    <row r="5" spans="1:14" s="2" customFormat="1" ht="19.5" customHeight="1" x14ac:dyDescent="0.3">
      <c r="A5" s="1142" t="s">
        <v>151</v>
      </c>
      <c r="B5" s="1142"/>
      <c r="C5" s="1142"/>
    </row>
    <row r="6" spans="1:14" s="2" customFormat="1" ht="21.75" customHeight="1" x14ac:dyDescent="0.3"/>
    <row r="7" spans="1:14" s="5" customFormat="1" ht="17.25" customHeight="1" x14ac:dyDescent="0.25">
      <c r="A7" s="1143" t="s">
        <v>106</v>
      </c>
      <c r="B7" s="1145" t="s">
        <v>1</v>
      </c>
      <c r="C7" s="1147" t="s">
        <v>3</v>
      </c>
    </row>
    <row r="8" spans="1:14" s="6" customFormat="1" ht="16.5" customHeight="1" x14ac:dyDescent="0.25">
      <c r="A8" s="1144"/>
      <c r="B8" s="1146"/>
      <c r="C8" s="114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4"/>
      <c r="B9" s="1146"/>
      <c r="C9" s="114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4"/>
      <c r="B10" s="1146"/>
      <c r="C10" s="11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49" t="s">
        <v>40</v>
      </c>
      <c r="B30" s="1150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2" t="s">
        <v>128</v>
      </c>
      <c r="B4" s="1142"/>
      <c r="C4" s="1142"/>
    </row>
    <row r="5" spans="1:14" s="2" customFormat="1" ht="21.75" customHeight="1" x14ac:dyDescent="0.3">
      <c r="A5" s="1142" t="s">
        <v>151</v>
      </c>
      <c r="B5" s="1142"/>
      <c r="C5" s="1142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3" t="s">
        <v>106</v>
      </c>
      <c r="B7" s="1145" t="s">
        <v>1</v>
      </c>
      <c r="C7" s="1147" t="s">
        <v>3</v>
      </c>
    </row>
    <row r="8" spans="1:14" s="6" customFormat="1" ht="16.5" customHeight="1" x14ac:dyDescent="0.25">
      <c r="A8" s="1144"/>
      <c r="B8" s="1146"/>
      <c r="C8" s="114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4"/>
      <c r="B9" s="1146"/>
      <c r="C9" s="114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4"/>
      <c r="B10" s="1146"/>
      <c r="C10" s="11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49" t="s">
        <v>45</v>
      </c>
      <c r="B16" s="1150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1" t="s">
        <v>268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" s="269" customFormat="1" ht="13.15" customHeight="1" x14ac:dyDescent="0.25">
      <c r="B5" s="1002" t="s">
        <v>343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" s="269" customFormat="1" ht="16.5" customHeight="1" x14ac:dyDescent="0.25">
      <c r="B6" s="1020" t="s">
        <v>267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" ht="17.25" customHeight="1" x14ac:dyDescent="0.25">
      <c r="B7" s="1005" t="s">
        <v>84</v>
      </c>
      <c r="C7" s="1008" t="s">
        <v>160</v>
      </c>
      <c r="D7" s="1091" t="s">
        <v>81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54" t="s">
        <v>195</v>
      </c>
      <c r="I8" s="1055"/>
      <c r="J8" s="1054" t="s">
        <v>162</v>
      </c>
      <c r="K8" s="1055"/>
      <c r="L8" s="347"/>
      <c r="M8" s="1054" t="s">
        <v>265</v>
      </c>
      <c r="N8" s="1055"/>
      <c r="O8" s="1098" t="s">
        <v>344</v>
      </c>
    </row>
    <row r="9" spans="2:21" ht="16.149999999999999" customHeight="1" x14ac:dyDescent="0.25">
      <c r="B9" s="1007"/>
      <c r="C9" s="1010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19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151" t="s">
        <v>53</v>
      </c>
      <c r="C11" s="1085" t="s">
        <v>166</v>
      </c>
      <c r="D11" s="702">
        <v>7350564.5100000007</v>
      </c>
      <c r="E11" s="702">
        <v>7504787.9100000001</v>
      </c>
      <c r="F11" s="1158">
        <v>7316487.7800000003</v>
      </c>
      <c r="G11" s="1154">
        <v>7473355.0800000001</v>
      </c>
      <c r="H11" s="702">
        <v>1009671.1400000001</v>
      </c>
      <c r="I11" s="702">
        <v>1116656.18</v>
      </c>
      <c r="J11" s="1158">
        <v>1009671.1400000001</v>
      </c>
      <c r="K11" s="1154">
        <v>1116656.18</v>
      </c>
      <c r="L11" s="543"/>
      <c r="M11" s="1156">
        <v>8326158.9199999999</v>
      </c>
      <c r="N11" s="1160">
        <v>8590011.2599999998</v>
      </c>
      <c r="O11" s="1061">
        <v>1.0316895632830414</v>
      </c>
    </row>
    <row r="12" spans="2:21" s="269" customFormat="1" ht="15" customHeight="1" x14ac:dyDescent="0.3">
      <c r="B12" s="1152"/>
      <c r="C12" s="1086"/>
      <c r="D12" s="544">
        <v>-34076.729999999996</v>
      </c>
      <c r="E12" s="544">
        <v>-31432.83</v>
      </c>
      <c r="F12" s="1159"/>
      <c r="G12" s="1155"/>
      <c r="H12" s="544">
        <v>0</v>
      </c>
      <c r="I12" s="544">
        <v>0</v>
      </c>
      <c r="J12" s="1159"/>
      <c r="K12" s="1155"/>
      <c r="L12" s="543"/>
      <c r="M12" s="1157"/>
      <c r="N12" s="1161"/>
      <c r="O12" s="1062"/>
    </row>
    <row r="13" spans="2:21" s="269" customFormat="1" ht="15" customHeight="1" x14ac:dyDescent="0.3">
      <c r="B13" s="1151" t="s">
        <v>55</v>
      </c>
      <c r="C13" s="1085" t="s">
        <v>169</v>
      </c>
      <c r="D13" s="702">
        <v>7029974.0969999991</v>
      </c>
      <c r="E13" s="702">
        <v>7836621.706199998</v>
      </c>
      <c r="F13" s="1158">
        <v>7029974.0969999991</v>
      </c>
      <c r="G13" s="1154">
        <v>7835421.706199998</v>
      </c>
      <c r="H13" s="702">
        <v>618689.64999999991</v>
      </c>
      <c r="I13" s="702">
        <v>544756.99710000004</v>
      </c>
      <c r="J13" s="1158">
        <v>618689.64999999991</v>
      </c>
      <c r="K13" s="1154">
        <v>544756.99710000004</v>
      </c>
      <c r="L13" s="543"/>
      <c r="M13" s="1156">
        <v>7648663.7469999995</v>
      </c>
      <c r="N13" s="1160">
        <v>8380178.7032999983</v>
      </c>
      <c r="O13" s="1061">
        <v>1.0956395758130846</v>
      </c>
    </row>
    <row r="14" spans="2:21" s="269" customFormat="1" ht="15" customHeight="1" x14ac:dyDescent="0.3">
      <c r="B14" s="1152"/>
      <c r="C14" s="1086"/>
      <c r="D14" s="544">
        <v>0</v>
      </c>
      <c r="E14" s="544">
        <v>-1200</v>
      </c>
      <c r="F14" s="1159"/>
      <c r="G14" s="1155"/>
      <c r="H14" s="544">
        <v>0</v>
      </c>
      <c r="I14" s="544">
        <v>0</v>
      </c>
      <c r="J14" s="1159"/>
      <c r="K14" s="1155"/>
      <c r="L14" s="543"/>
      <c r="M14" s="1157"/>
      <c r="N14" s="1161"/>
      <c r="O14" s="1062"/>
    </row>
    <row r="15" spans="2:21" ht="15" customHeight="1" x14ac:dyDescent="0.3">
      <c r="B15" s="1151" t="s">
        <v>57</v>
      </c>
      <c r="C15" s="1101" t="s">
        <v>342</v>
      </c>
      <c r="D15" s="702">
        <v>6055997.8600000003</v>
      </c>
      <c r="E15" s="702">
        <v>7457582.7800000003</v>
      </c>
      <c r="F15" s="1099">
        <v>6040427.75</v>
      </c>
      <c r="G15" s="1100">
        <v>7443195</v>
      </c>
      <c r="H15" s="702">
        <v>188451.49999999997</v>
      </c>
      <c r="I15" s="702">
        <v>780432.21</v>
      </c>
      <c r="J15" s="1099">
        <v>188451.49999999997</v>
      </c>
      <c r="K15" s="1100">
        <v>780432.21</v>
      </c>
      <c r="L15" s="543"/>
      <c r="M15" s="1096">
        <v>6228879.25</v>
      </c>
      <c r="N15" s="1097">
        <v>8223627.21</v>
      </c>
      <c r="O15" s="1061">
        <v>1.3202418733675083</v>
      </c>
    </row>
    <row r="16" spans="2:21" ht="15" customHeight="1" x14ac:dyDescent="0.3">
      <c r="B16" s="1152"/>
      <c r="C16" s="1101"/>
      <c r="D16" s="544">
        <v>-15570.11</v>
      </c>
      <c r="E16" s="544">
        <v>-14387.78</v>
      </c>
      <c r="F16" s="1099"/>
      <c r="G16" s="1100"/>
      <c r="H16" s="544">
        <v>0</v>
      </c>
      <c r="I16" s="544">
        <v>0</v>
      </c>
      <c r="J16" s="1099"/>
      <c r="K16" s="1100"/>
      <c r="L16" s="543"/>
      <c r="M16" s="1096"/>
      <c r="N16" s="1097"/>
      <c r="O16" s="1062"/>
    </row>
    <row r="17" spans="2:21" s="269" customFormat="1" ht="15" customHeight="1" x14ac:dyDescent="0.3">
      <c r="B17" s="1151" t="s">
        <v>59</v>
      </c>
      <c r="C17" s="1101" t="s">
        <v>165</v>
      </c>
      <c r="D17" s="702">
        <v>5300191.62</v>
      </c>
      <c r="E17" s="702">
        <v>6265289.4300000006</v>
      </c>
      <c r="F17" s="1099">
        <v>5300191.62</v>
      </c>
      <c r="G17" s="1100">
        <v>6265289.4300000006</v>
      </c>
      <c r="H17" s="702">
        <v>216096.95</v>
      </c>
      <c r="I17" s="702">
        <v>433675.13</v>
      </c>
      <c r="J17" s="1099">
        <v>216096.95</v>
      </c>
      <c r="K17" s="1100">
        <v>433675.13</v>
      </c>
      <c r="L17" s="543"/>
      <c r="M17" s="1096">
        <v>5516288.5700000003</v>
      </c>
      <c r="N17" s="1097">
        <v>6698964.5600000005</v>
      </c>
      <c r="O17" s="1061">
        <v>1.2143970488476459</v>
      </c>
    </row>
    <row r="18" spans="2:21" s="269" customFormat="1" ht="15" customHeight="1" x14ac:dyDescent="0.3">
      <c r="B18" s="1152"/>
      <c r="C18" s="1101"/>
      <c r="D18" s="544">
        <v>0</v>
      </c>
      <c r="E18" s="544">
        <v>0</v>
      </c>
      <c r="F18" s="1099"/>
      <c r="G18" s="1100"/>
      <c r="H18" s="544">
        <v>0</v>
      </c>
      <c r="I18" s="544">
        <v>0</v>
      </c>
      <c r="J18" s="1099"/>
      <c r="K18" s="1100"/>
      <c r="L18" s="543"/>
      <c r="M18" s="1096"/>
      <c r="N18" s="1097"/>
      <c r="O18" s="1062"/>
    </row>
    <row r="19" spans="2:21" s="269" customFormat="1" ht="15" customHeight="1" x14ac:dyDescent="0.3">
      <c r="B19" s="1151" t="s">
        <v>61</v>
      </c>
      <c r="C19" s="1101" t="s">
        <v>170</v>
      </c>
      <c r="D19" s="702">
        <v>5209816.51</v>
      </c>
      <c r="E19" s="702">
        <v>5208542.4200000009</v>
      </c>
      <c r="F19" s="1099">
        <v>5209816.51</v>
      </c>
      <c r="G19" s="1100">
        <v>5208542.4200000009</v>
      </c>
      <c r="H19" s="702">
        <v>0</v>
      </c>
      <c r="I19" s="702">
        <v>0</v>
      </c>
      <c r="J19" s="1099">
        <v>0</v>
      </c>
      <c r="K19" s="1100">
        <v>0</v>
      </c>
      <c r="L19" s="543"/>
      <c r="M19" s="1096">
        <v>5209816.51</v>
      </c>
      <c r="N19" s="1097">
        <v>5208542.4200000009</v>
      </c>
      <c r="O19" s="1061">
        <v>0.99975544436208963</v>
      </c>
    </row>
    <row r="20" spans="2:21" s="269" customFormat="1" ht="14.25" customHeight="1" x14ac:dyDescent="0.3">
      <c r="B20" s="1152"/>
      <c r="C20" s="1101"/>
      <c r="D20" s="544">
        <v>0</v>
      </c>
      <c r="E20" s="544">
        <v>0</v>
      </c>
      <c r="F20" s="1099"/>
      <c r="G20" s="1100"/>
      <c r="H20" s="544">
        <v>0</v>
      </c>
      <c r="I20" s="544">
        <v>0</v>
      </c>
      <c r="J20" s="1099"/>
      <c r="K20" s="1100"/>
      <c r="L20" s="543"/>
      <c r="M20" s="1096"/>
      <c r="N20" s="1097"/>
      <c r="O20" s="1062"/>
    </row>
    <row r="21" spans="2:21" s="269" customFormat="1" ht="15" customHeight="1" x14ac:dyDescent="0.3">
      <c r="B21" s="1151" t="s">
        <v>63</v>
      </c>
      <c r="C21" s="1101" t="s">
        <v>164</v>
      </c>
      <c r="D21" s="702">
        <v>2471945</v>
      </c>
      <c r="E21" s="702">
        <v>4811717.4399999818</v>
      </c>
      <c r="F21" s="1099">
        <v>2471945</v>
      </c>
      <c r="G21" s="1100">
        <v>4811717.4399999818</v>
      </c>
      <c r="H21" s="702">
        <v>0</v>
      </c>
      <c r="I21" s="702">
        <v>60173.560000000085</v>
      </c>
      <c r="J21" s="1099">
        <v>0</v>
      </c>
      <c r="K21" s="1100">
        <v>60173.560000000085</v>
      </c>
      <c r="L21" s="543"/>
      <c r="M21" s="1096">
        <v>2471945</v>
      </c>
      <c r="N21" s="1097">
        <v>4871890.9999999823</v>
      </c>
      <c r="O21" s="1061">
        <v>1.9708735428983988</v>
      </c>
    </row>
    <row r="22" spans="2:21" s="269" customFormat="1" ht="15" customHeight="1" x14ac:dyDescent="0.3">
      <c r="B22" s="1152"/>
      <c r="C22" s="1101"/>
      <c r="D22" s="544">
        <v>0</v>
      </c>
      <c r="E22" s="544">
        <v>0</v>
      </c>
      <c r="F22" s="1099"/>
      <c r="G22" s="1100"/>
      <c r="H22" s="544">
        <v>0</v>
      </c>
      <c r="I22" s="544">
        <v>0</v>
      </c>
      <c r="J22" s="1099"/>
      <c r="K22" s="1100"/>
      <c r="L22" s="543"/>
      <c r="M22" s="1096"/>
      <c r="N22" s="1097"/>
      <c r="O22" s="1062"/>
    </row>
    <row r="23" spans="2:21" s="269" customFormat="1" ht="15" customHeight="1" x14ac:dyDescent="0.3">
      <c r="B23" s="1151" t="s">
        <v>65</v>
      </c>
      <c r="C23" s="1101" t="s">
        <v>171</v>
      </c>
      <c r="D23" s="702">
        <v>4548487.7300000004</v>
      </c>
      <c r="E23" s="702">
        <v>3643772.12</v>
      </c>
      <c r="F23" s="1099">
        <v>4548487.7300000004</v>
      </c>
      <c r="G23" s="1100">
        <v>3643772.12</v>
      </c>
      <c r="H23" s="702">
        <v>654126.98</v>
      </c>
      <c r="I23" s="702">
        <v>775519.61</v>
      </c>
      <c r="J23" s="1099">
        <v>654126.98</v>
      </c>
      <c r="K23" s="1100">
        <v>775519.61</v>
      </c>
      <c r="L23" s="543"/>
      <c r="M23" s="1096">
        <v>5202614.7100000009</v>
      </c>
      <c r="N23" s="1097">
        <v>4419291.7300000004</v>
      </c>
      <c r="O23" s="1061">
        <v>0.84943667296861958</v>
      </c>
    </row>
    <row r="24" spans="2:21" s="269" customFormat="1" ht="15" customHeight="1" x14ac:dyDescent="0.3">
      <c r="B24" s="1152"/>
      <c r="C24" s="1101"/>
      <c r="D24" s="544">
        <v>0</v>
      </c>
      <c r="E24" s="544">
        <v>0</v>
      </c>
      <c r="F24" s="1099"/>
      <c r="G24" s="1100"/>
      <c r="H24" s="544">
        <v>0</v>
      </c>
      <c r="I24" s="544">
        <v>0</v>
      </c>
      <c r="J24" s="1099"/>
      <c r="K24" s="1100"/>
      <c r="L24" s="543"/>
      <c r="M24" s="1096"/>
      <c r="N24" s="1097"/>
      <c r="O24" s="1062"/>
    </row>
    <row r="25" spans="2:21" ht="15" customHeight="1" x14ac:dyDescent="0.3">
      <c r="B25" s="1151" t="s">
        <v>66</v>
      </c>
      <c r="C25" s="1087" t="s">
        <v>54</v>
      </c>
      <c r="D25" s="702">
        <v>2806080.9197</v>
      </c>
      <c r="E25" s="702">
        <v>3134176.7900000089</v>
      </c>
      <c r="F25" s="1158">
        <v>2806080.9197</v>
      </c>
      <c r="G25" s="1154">
        <v>3096707.3550000088</v>
      </c>
      <c r="H25" s="702">
        <v>600132.82003000006</v>
      </c>
      <c r="I25" s="702">
        <v>879595.04</v>
      </c>
      <c r="J25" s="1158">
        <v>600132.82003000006</v>
      </c>
      <c r="K25" s="1154">
        <v>879595.04</v>
      </c>
      <c r="L25" s="543"/>
      <c r="M25" s="1156">
        <v>3406213.73973</v>
      </c>
      <c r="N25" s="1160">
        <v>3976302.3950000089</v>
      </c>
      <c r="O25" s="1061">
        <v>1.1673672584372812</v>
      </c>
    </row>
    <row r="26" spans="2:21" ht="15" customHeight="1" x14ac:dyDescent="0.3">
      <c r="B26" s="1152"/>
      <c r="C26" s="1088"/>
      <c r="D26" s="544">
        <v>0</v>
      </c>
      <c r="E26" s="544">
        <v>-37469.434999999969</v>
      </c>
      <c r="F26" s="1159"/>
      <c r="G26" s="1155"/>
      <c r="H26" s="544">
        <v>0</v>
      </c>
      <c r="I26" s="544">
        <v>0</v>
      </c>
      <c r="J26" s="1159"/>
      <c r="K26" s="1155"/>
      <c r="L26" s="543"/>
      <c r="M26" s="1157"/>
      <c r="N26" s="1161"/>
      <c r="O26" s="1062"/>
    </row>
    <row r="27" spans="2:21" s="269" customFormat="1" ht="15" customHeight="1" x14ac:dyDescent="0.3">
      <c r="B27" s="1151" t="s">
        <v>22</v>
      </c>
      <c r="C27" s="1101" t="s">
        <v>167</v>
      </c>
      <c r="D27" s="702">
        <v>1195006.1299999983</v>
      </c>
      <c r="E27" s="702">
        <v>3275108.1400000216</v>
      </c>
      <c r="F27" s="1099">
        <v>1195006.1299999983</v>
      </c>
      <c r="G27" s="1100">
        <v>3275108.1400000216</v>
      </c>
      <c r="H27" s="702">
        <v>0</v>
      </c>
      <c r="I27" s="702">
        <v>0</v>
      </c>
      <c r="J27" s="1099">
        <v>0</v>
      </c>
      <c r="K27" s="1100">
        <v>0</v>
      </c>
      <c r="L27" s="543"/>
      <c r="M27" s="1096">
        <v>1195006.1299999983</v>
      </c>
      <c r="N27" s="1097">
        <v>3275108.1400000216</v>
      </c>
      <c r="O27" s="1061">
        <v>2.740662208988021</v>
      </c>
    </row>
    <row r="28" spans="2:21" s="269" customFormat="1" ht="15" customHeight="1" x14ac:dyDescent="0.3">
      <c r="B28" s="1152"/>
      <c r="C28" s="1101"/>
      <c r="D28" s="544">
        <v>0</v>
      </c>
      <c r="E28" s="544">
        <v>0</v>
      </c>
      <c r="F28" s="1099"/>
      <c r="G28" s="1100"/>
      <c r="H28" s="544">
        <v>0</v>
      </c>
      <c r="I28" s="544">
        <v>0</v>
      </c>
      <c r="J28" s="1099"/>
      <c r="K28" s="1100"/>
      <c r="L28" s="543"/>
      <c r="M28" s="1096"/>
      <c r="N28" s="1097"/>
      <c r="O28" s="1062"/>
    </row>
    <row r="29" spans="2:21" ht="15" customHeight="1" x14ac:dyDescent="0.3">
      <c r="B29" s="1151" t="s">
        <v>26</v>
      </c>
      <c r="C29" s="1101" t="s">
        <v>163</v>
      </c>
      <c r="D29" s="702">
        <v>1458362.3599999999</v>
      </c>
      <c r="E29" s="702">
        <v>1233895</v>
      </c>
      <c r="F29" s="1099">
        <v>1458362.3599999999</v>
      </c>
      <c r="G29" s="1100">
        <v>1233895</v>
      </c>
      <c r="H29" s="702">
        <v>86571.590000000011</v>
      </c>
      <c r="I29" s="702">
        <v>85865</v>
      </c>
      <c r="J29" s="1099">
        <v>86571.590000000011</v>
      </c>
      <c r="K29" s="1100">
        <v>85865</v>
      </c>
      <c r="L29" s="543"/>
      <c r="M29" s="1096">
        <v>1544933.95</v>
      </c>
      <c r="N29" s="1097">
        <v>1319760</v>
      </c>
      <c r="O29" s="1061">
        <v>0.85425011211644353</v>
      </c>
    </row>
    <row r="30" spans="2:21" ht="15" customHeight="1" x14ac:dyDescent="0.3">
      <c r="B30" s="1152"/>
      <c r="C30" s="1101"/>
      <c r="D30" s="544">
        <v>0</v>
      </c>
      <c r="E30" s="544">
        <v>0</v>
      </c>
      <c r="F30" s="1099"/>
      <c r="G30" s="1100"/>
      <c r="H30" s="544">
        <v>0</v>
      </c>
      <c r="I30" s="544">
        <v>0</v>
      </c>
      <c r="J30" s="1099"/>
      <c r="K30" s="1100"/>
      <c r="L30" s="543"/>
      <c r="M30" s="1096"/>
      <c r="N30" s="1097"/>
      <c r="O30" s="1062"/>
    </row>
    <row r="31" spans="2:21" s="274" customFormat="1" ht="15" customHeight="1" x14ac:dyDescent="0.3">
      <c r="B31" s="1151" t="s">
        <v>24</v>
      </c>
      <c r="C31" s="1101" t="s">
        <v>71</v>
      </c>
      <c r="D31" s="702">
        <v>3134600.94</v>
      </c>
      <c r="E31" s="702">
        <v>179780.15</v>
      </c>
      <c r="F31" s="1099">
        <v>3134600.94</v>
      </c>
      <c r="G31" s="1100">
        <v>179780.15</v>
      </c>
      <c r="H31" s="702">
        <v>89759.94</v>
      </c>
      <c r="I31" s="702">
        <v>26747.199999999997</v>
      </c>
      <c r="J31" s="1099">
        <v>89759.94</v>
      </c>
      <c r="K31" s="1100">
        <v>26747.199999999997</v>
      </c>
      <c r="L31" s="543"/>
      <c r="M31" s="1096">
        <v>3224360.88</v>
      </c>
      <c r="N31" s="1097">
        <v>206527.34999999998</v>
      </c>
      <c r="O31" s="1061">
        <v>6.4052182024984736E-2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152"/>
      <c r="C32" s="1101"/>
      <c r="D32" s="544">
        <v>0</v>
      </c>
      <c r="E32" s="544">
        <v>0</v>
      </c>
      <c r="F32" s="1099"/>
      <c r="G32" s="1100"/>
      <c r="H32" s="544">
        <v>0</v>
      </c>
      <c r="I32" s="544">
        <v>0</v>
      </c>
      <c r="J32" s="1099"/>
      <c r="K32" s="1100"/>
      <c r="L32" s="543"/>
      <c r="M32" s="1096"/>
      <c r="N32" s="1097"/>
      <c r="O32" s="1062"/>
      <c r="P32" s="273"/>
      <c r="Q32" s="273"/>
      <c r="R32" s="273"/>
      <c r="S32" s="273"/>
      <c r="T32" s="273"/>
      <c r="U32" s="273"/>
    </row>
    <row r="33" spans="2:15" s="269" customFormat="1" ht="15" customHeight="1" x14ac:dyDescent="0.3">
      <c r="B33" s="1151" t="s">
        <v>28</v>
      </c>
      <c r="C33" s="1101" t="s">
        <v>168</v>
      </c>
      <c r="D33" s="702">
        <v>90440.419999999984</v>
      </c>
      <c r="E33" s="702">
        <v>85092.060000000041</v>
      </c>
      <c r="F33" s="1099">
        <v>90440.419999999984</v>
      </c>
      <c r="G33" s="1100">
        <v>85092.060000000041</v>
      </c>
      <c r="H33" s="702">
        <v>34287.310000000005</v>
      </c>
      <c r="I33" s="702">
        <v>33556.650000000009</v>
      </c>
      <c r="J33" s="1099">
        <v>34287.310000000005</v>
      </c>
      <c r="K33" s="1100">
        <v>33556.650000000009</v>
      </c>
      <c r="L33" s="543"/>
      <c r="M33" s="1096">
        <v>124727.72999999998</v>
      </c>
      <c r="N33" s="1097">
        <v>118648.71000000005</v>
      </c>
      <c r="O33" s="1061">
        <v>0.95126168014121693</v>
      </c>
    </row>
    <row r="34" spans="2:15" s="269" customFormat="1" ht="15" customHeight="1" x14ac:dyDescent="0.3">
      <c r="B34" s="1152"/>
      <c r="C34" s="1101"/>
      <c r="D34" s="544">
        <v>0</v>
      </c>
      <c r="E34" s="544">
        <v>0</v>
      </c>
      <c r="F34" s="1099"/>
      <c r="G34" s="1100"/>
      <c r="H34" s="544">
        <v>0</v>
      </c>
      <c r="I34" s="544">
        <v>0</v>
      </c>
      <c r="J34" s="1099"/>
      <c r="K34" s="1100"/>
      <c r="L34" s="543"/>
      <c r="M34" s="1096"/>
      <c r="N34" s="1097"/>
      <c r="O34" s="1062"/>
    </row>
    <row r="35" spans="2:15" ht="15" customHeight="1" x14ac:dyDescent="0.3">
      <c r="B35" s="1151" t="s">
        <v>67</v>
      </c>
      <c r="C35" s="1101" t="s">
        <v>172</v>
      </c>
      <c r="D35" s="702">
        <v>1888145.69</v>
      </c>
      <c r="E35" s="702">
        <v>0</v>
      </c>
      <c r="F35" s="1099">
        <v>1888145.69</v>
      </c>
      <c r="G35" s="1100">
        <v>0</v>
      </c>
      <c r="H35" s="702">
        <v>611588.82000000007</v>
      </c>
      <c r="I35" s="702">
        <v>0</v>
      </c>
      <c r="J35" s="1099">
        <v>611588.82000000007</v>
      </c>
      <c r="K35" s="1100">
        <v>0</v>
      </c>
      <c r="L35" s="543"/>
      <c r="M35" s="1096">
        <v>2499734.5099999998</v>
      </c>
      <c r="N35" s="1097">
        <v>0</v>
      </c>
      <c r="O35" s="1061">
        <v>0</v>
      </c>
    </row>
    <row r="36" spans="2:15" ht="15" customHeight="1" x14ac:dyDescent="0.3">
      <c r="B36" s="1152"/>
      <c r="C36" s="1101"/>
      <c r="D36" s="544">
        <v>0</v>
      </c>
      <c r="E36" s="544">
        <v>0</v>
      </c>
      <c r="F36" s="1099"/>
      <c r="G36" s="1100"/>
      <c r="H36" s="544">
        <v>0</v>
      </c>
      <c r="I36" s="544">
        <v>0</v>
      </c>
      <c r="J36" s="1099"/>
      <c r="K36" s="1100"/>
      <c r="L36" s="543"/>
      <c r="M36" s="1096"/>
      <c r="N36" s="1097"/>
      <c r="O36" s="1062"/>
    </row>
    <row r="37" spans="2:15" ht="18" customHeight="1" x14ac:dyDescent="0.25">
      <c r="B37" s="1103" t="s">
        <v>266</v>
      </c>
      <c r="C37" s="1103"/>
      <c r="D37" s="701">
        <v>48539613.786699995</v>
      </c>
      <c r="E37" s="542">
        <v>50636365.946200006</v>
      </c>
      <c r="F37" s="1080">
        <v>48489966.946699992</v>
      </c>
      <c r="G37" s="1081">
        <v>50551875.901200004</v>
      </c>
      <c r="H37" s="701">
        <v>4109376.7000299999</v>
      </c>
      <c r="I37" s="542">
        <v>4736977.5771000003</v>
      </c>
      <c r="J37" s="1080">
        <v>4109376.7000299999</v>
      </c>
      <c r="K37" s="1081">
        <v>4736977.5771000003</v>
      </c>
      <c r="L37" s="349"/>
      <c r="M37" s="1153">
        <v>52599343.646729991</v>
      </c>
      <c r="N37" s="1072">
        <v>55288853.478300005</v>
      </c>
      <c r="O37" s="1073">
        <v>1.0511320036545213</v>
      </c>
    </row>
    <row r="38" spans="2:15" s="266" customFormat="1" ht="18" customHeight="1" x14ac:dyDescent="0.25">
      <c r="B38" s="1075" t="s">
        <v>243</v>
      </c>
      <c r="C38" s="1076"/>
      <c r="D38" s="664">
        <v>-49646.84</v>
      </c>
      <c r="E38" s="664">
        <v>-84490.044999999969</v>
      </c>
      <c r="F38" s="1080"/>
      <c r="G38" s="1081"/>
      <c r="H38" s="664">
        <v>0</v>
      </c>
      <c r="I38" s="664">
        <v>0</v>
      </c>
      <c r="J38" s="1080"/>
      <c r="K38" s="1081"/>
      <c r="L38" s="349"/>
      <c r="M38" s="1153"/>
      <c r="N38" s="1072"/>
      <c r="O38" s="1074"/>
    </row>
    <row r="39" spans="2:15" s="266" customFormat="1" ht="21" customHeight="1" x14ac:dyDescent="0.25">
      <c r="B39" s="275"/>
      <c r="C39" s="96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1:M12"/>
    <mergeCell ref="M15:M16"/>
    <mergeCell ref="N15:N16"/>
    <mergeCell ref="B13:B14"/>
    <mergeCell ref="C13:C14"/>
    <mergeCell ref="O11:O12"/>
    <mergeCell ref="M19:M20"/>
    <mergeCell ref="O15:O16"/>
    <mergeCell ref="O13:O14"/>
    <mergeCell ref="N11:N12"/>
    <mergeCell ref="N13:N14"/>
    <mergeCell ref="M13:M14"/>
    <mergeCell ref="K13:K14"/>
    <mergeCell ref="G11:G12"/>
    <mergeCell ref="J11:J12"/>
    <mergeCell ref="K11:K12"/>
    <mergeCell ref="J17:J18"/>
    <mergeCell ref="J15:J16"/>
    <mergeCell ref="K15:K16"/>
    <mergeCell ref="J13:J14"/>
    <mergeCell ref="B11:B12"/>
    <mergeCell ref="C11:C12"/>
    <mergeCell ref="F11:F12"/>
    <mergeCell ref="G13:G14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F13:F14"/>
    <mergeCell ref="B15:B16"/>
    <mergeCell ref="C15:C16"/>
    <mergeCell ref="F15:F16"/>
    <mergeCell ref="G15:G16"/>
    <mergeCell ref="O35:O36"/>
    <mergeCell ref="O21:O22"/>
    <mergeCell ref="F35:F36"/>
    <mergeCell ref="G35:G36"/>
    <mergeCell ref="J35:J36"/>
    <mergeCell ref="K35:K36"/>
    <mergeCell ref="J21:J22"/>
    <mergeCell ref="M21:M22"/>
    <mergeCell ref="N21:N22"/>
    <mergeCell ref="M35:M36"/>
    <mergeCell ref="N25:N26"/>
    <mergeCell ref="O25:O26"/>
    <mergeCell ref="O33:O34"/>
    <mergeCell ref="O27:O28"/>
    <mergeCell ref="O29:O30"/>
    <mergeCell ref="O31:O32"/>
    <mergeCell ref="N29:N30"/>
    <mergeCell ref="G21:G22"/>
    <mergeCell ref="N35:N36"/>
    <mergeCell ref="O19:O20"/>
    <mergeCell ref="K17:K18"/>
    <mergeCell ref="M17:M18"/>
    <mergeCell ref="N17:N18"/>
    <mergeCell ref="N19:N20"/>
    <mergeCell ref="F17:F18"/>
    <mergeCell ref="O23:O24"/>
    <mergeCell ref="G17:G18"/>
    <mergeCell ref="B21:B22"/>
    <mergeCell ref="C21:C22"/>
    <mergeCell ref="O17:O18"/>
    <mergeCell ref="B17:B18"/>
    <mergeCell ref="C17:C18"/>
    <mergeCell ref="B25:B26"/>
    <mergeCell ref="F21:F22"/>
    <mergeCell ref="J25:J26"/>
    <mergeCell ref="G25:G26"/>
    <mergeCell ref="F25:F26"/>
    <mergeCell ref="K21:K22"/>
    <mergeCell ref="B19:B20"/>
    <mergeCell ref="C19:C20"/>
    <mergeCell ref="F19:F20"/>
    <mergeCell ref="G19:G20"/>
    <mergeCell ref="J19:J20"/>
    <mergeCell ref="K19:K20"/>
    <mergeCell ref="B35:B36"/>
    <mergeCell ref="C35:C36"/>
    <mergeCell ref="N23:N24"/>
    <mergeCell ref="B23:B24"/>
    <mergeCell ref="C23:C24"/>
    <mergeCell ref="F23:F24"/>
    <mergeCell ref="G23:G24"/>
    <mergeCell ref="J23:J24"/>
    <mergeCell ref="K23:K24"/>
    <mergeCell ref="M23:M24"/>
    <mergeCell ref="K25:K26"/>
    <mergeCell ref="M25:M26"/>
    <mergeCell ref="C25:C26"/>
    <mergeCell ref="N27:N28"/>
    <mergeCell ref="B33:B34"/>
    <mergeCell ref="C33:C34"/>
    <mergeCell ref="F33:F34"/>
    <mergeCell ref="G33:G34"/>
    <mergeCell ref="J33:J34"/>
    <mergeCell ref="K33:K34"/>
    <mergeCell ref="M33:M34"/>
    <mergeCell ref="B29:B30"/>
    <mergeCell ref="N33:N34"/>
    <mergeCell ref="B27:B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B31:B32"/>
    <mergeCell ref="C31:C32"/>
    <mergeCell ref="F31:F32"/>
    <mergeCell ref="G31:G32"/>
    <mergeCell ref="J31:J32"/>
    <mergeCell ref="K31:K32"/>
    <mergeCell ref="M31:M32"/>
    <mergeCell ref="N31:N32"/>
    <mergeCell ref="C27:C28"/>
    <mergeCell ref="F27:F28"/>
    <mergeCell ref="G27:G28"/>
    <mergeCell ref="J27:J28"/>
    <mergeCell ref="K27:K28"/>
    <mergeCell ref="M27:M28"/>
    <mergeCell ref="K29:K30"/>
    <mergeCell ref="M29:M30"/>
    <mergeCell ref="J29:J30"/>
    <mergeCell ref="C29:C30"/>
    <mergeCell ref="F29:F30"/>
    <mergeCell ref="G29:G30"/>
  </mergeCells>
  <conditionalFormatting sqref="O15 O29 O17 O11 O27 O33 O13 O19 O23 O31 O35 O21">
    <cfRule type="cellIs" dxfId="863" priority="12" stopIfTrue="1" operator="greaterThan">
      <formula>0</formula>
    </cfRule>
  </conditionalFormatting>
  <conditionalFormatting sqref="O39:O62 O27:O36 O11:O24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27:O36 O11:O24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5">
    <cfRule type="cellIs" dxfId="855" priority="4" stopIfTrue="1" operator="greaterThan">
      <formula>0</formula>
    </cfRule>
  </conditionalFormatting>
  <conditionalFormatting sqref="O25:O26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5:O26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29:K29 D21:K21 D17:K17 D11:K11 D27:K27 D33:K33 D13:K13 D19:K19 D23:K23 D31:K31 D35:K35 M15:O15 M29:O29 M21:O21 M17:O17 M11:O11 M27:O27 M33:O33 M13:O13 M19:O19 M23:O23 M31:O31 M35:O35 H30:I30 H28:I28 H34:I34 J25:K25 H14:I14 H12:I12 D16:E16 D18:E18 H18:I18 D30:E30 M37:O37 H36:I36 D32:E32 D20:E20 H32:I32 H20:I20 D36:E36 H16:I16 D14:E14 H24:I26 D34:E34 D28:E28 D12:E12 H22:I22 D22:E22 D24:E26 L11:L26 L27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7" zoomScaleNormal="10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882" customWidth="1"/>
    <col min="2" max="2" width="4.7109375" style="901" customWidth="1"/>
    <col min="3" max="3" width="15.5703125" style="901" customWidth="1"/>
    <col min="4" max="4" width="8.28515625" style="882" customWidth="1"/>
    <col min="5" max="5" width="8.42578125" style="882" customWidth="1"/>
    <col min="6" max="6" width="6.28515625" style="882" customWidth="1"/>
    <col min="7" max="7" width="7.28515625" style="882" customWidth="1"/>
    <col min="8" max="8" width="8.28515625" style="882" customWidth="1"/>
    <col min="9" max="9" width="8" style="882" customWidth="1"/>
    <col min="10" max="11" width="11.140625" style="882" customWidth="1"/>
    <col min="12" max="12" width="6.28515625" style="882" customWidth="1"/>
    <col min="13" max="13" width="9.28515625" style="882" customWidth="1"/>
    <col min="14" max="14" width="8.28515625" style="882" customWidth="1"/>
    <col min="15" max="15" width="7.7109375" style="882" customWidth="1"/>
    <col min="16" max="16" width="1.140625" style="880" customWidth="1"/>
    <col min="17" max="18" width="7.85546875" style="880" customWidth="1"/>
    <col min="19" max="19" width="7.140625" style="880" customWidth="1"/>
    <col min="20" max="20" width="5.28515625" style="882" customWidth="1"/>
    <col min="21" max="26" width="0" style="879" hidden="1" customWidth="1"/>
    <col min="27" max="16384" width="0" style="882" hidden="1"/>
  </cols>
  <sheetData>
    <row r="1" spans="2:26" s="879" customFormat="1" ht="9.75" customHeight="1" x14ac:dyDescent="0.25">
      <c r="B1" s="878"/>
      <c r="C1" s="878"/>
      <c r="P1" s="880"/>
      <c r="Q1" s="880"/>
      <c r="R1" s="880"/>
      <c r="S1" s="880"/>
    </row>
    <row r="2" spans="2:26" ht="20.25" customHeight="1" x14ac:dyDescent="0.25">
      <c r="B2" s="881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T2" s="878"/>
    </row>
    <row r="3" spans="2:26" ht="12" customHeight="1" x14ac:dyDescent="0.25">
      <c r="B3" s="883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  <c r="Q3" s="885"/>
      <c r="R3" s="885"/>
      <c r="S3" s="885"/>
      <c r="T3" s="884"/>
    </row>
    <row r="4" spans="2:26" s="879" customFormat="1" ht="19.5" customHeight="1" x14ac:dyDescent="0.25">
      <c r="B4" s="1180" t="s">
        <v>338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886"/>
      <c r="U4" s="886"/>
      <c r="V4" s="886"/>
    </row>
    <row r="5" spans="2:26" s="879" customFormat="1" ht="13.15" customHeight="1" x14ac:dyDescent="0.25">
      <c r="B5" s="1181" t="s">
        <v>343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1"/>
      <c r="Q5" s="1181"/>
      <c r="R5" s="1181"/>
      <c r="S5" s="1181"/>
      <c r="T5" s="625"/>
    </row>
    <row r="6" spans="2:26" s="879" customFormat="1" ht="16.5" customHeight="1" x14ac:dyDescent="0.25">
      <c r="B6" s="1182" t="s">
        <v>269</v>
      </c>
      <c r="C6" s="1182"/>
      <c r="D6" s="1182"/>
      <c r="E6" s="1182"/>
      <c r="F6" s="963"/>
      <c r="G6" s="963"/>
      <c r="H6" s="887"/>
      <c r="I6" s="887"/>
      <c r="J6" s="887"/>
      <c r="K6" s="887"/>
      <c r="L6" s="887"/>
      <c r="M6" s="887"/>
      <c r="N6" s="887"/>
      <c r="O6" s="887"/>
      <c r="P6" s="888"/>
      <c r="Q6" s="888"/>
      <c r="R6" s="1183" t="s">
        <v>180</v>
      </c>
      <c r="S6" s="1183"/>
      <c r="T6" s="889"/>
    </row>
    <row r="7" spans="2:26" ht="17.25" customHeight="1" x14ac:dyDescent="0.25">
      <c r="B7" s="1029" t="s">
        <v>84</v>
      </c>
      <c r="C7" s="1032" t="s">
        <v>234</v>
      </c>
      <c r="D7" s="1184" t="s">
        <v>229</v>
      </c>
      <c r="E7" s="1185"/>
      <c r="F7" s="1185"/>
      <c r="G7" s="1185"/>
      <c r="H7" s="1185"/>
      <c r="I7" s="1186"/>
      <c r="J7" s="1187" t="s">
        <v>230</v>
      </c>
      <c r="K7" s="1188"/>
      <c r="L7" s="1188"/>
      <c r="M7" s="1188"/>
      <c r="N7" s="1188"/>
      <c r="O7" s="1189"/>
      <c r="P7" s="890"/>
      <c r="Q7" s="1177" t="s">
        <v>245</v>
      </c>
      <c r="R7" s="1178"/>
      <c r="S7" s="1179"/>
      <c r="T7" s="891"/>
    </row>
    <row r="8" spans="2:26" ht="21.6" customHeight="1" x14ac:dyDescent="0.25">
      <c r="B8" s="1029"/>
      <c r="C8" s="1032"/>
      <c r="D8" s="1163" t="s">
        <v>226</v>
      </c>
      <c r="E8" s="1164"/>
      <c r="F8" s="1165" t="s">
        <v>344</v>
      </c>
      <c r="G8" s="1165" t="s">
        <v>348</v>
      </c>
      <c r="H8" s="1163" t="s">
        <v>227</v>
      </c>
      <c r="I8" s="1164"/>
      <c r="J8" s="1163" t="s">
        <v>228</v>
      </c>
      <c r="K8" s="1164"/>
      <c r="L8" s="1165" t="s">
        <v>344</v>
      </c>
      <c r="M8" s="1175" t="s">
        <v>348</v>
      </c>
      <c r="N8" s="1163" t="s">
        <v>227</v>
      </c>
      <c r="O8" s="1164"/>
      <c r="P8" s="892"/>
      <c r="Q8" s="1163"/>
      <c r="R8" s="1164"/>
      <c r="S8" s="1165" t="s">
        <v>348</v>
      </c>
      <c r="T8" s="1043"/>
    </row>
    <row r="9" spans="2:26" ht="16.149999999999999" customHeight="1" x14ac:dyDescent="0.25">
      <c r="B9" s="1030"/>
      <c r="C9" s="1033"/>
      <c r="D9" s="893" t="s">
        <v>345</v>
      </c>
      <c r="E9" s="893" t="s">
        <v>346</v>
      </c>
      <c r="F9" s="1044"/>
      <c r="G9" s="1044"/>
      <c r="H9" s="894" t="s">
        <v>345</v>
      </c>
      <c r="I9" s="895" t="s">
        <v>346</v>
      </c>
      <c r="J9" s="873" t="s">
        <v>345</v>
      </c>
      <c r="K9" s="873" t="s">
        <v>346</v>
      </c>
      <c r="L9" s="1044"/>
      <c r="M9" s="1176"/>
      <c r="N9" s="896" t="s">
        <v>345</v>
      </c>
      <c r="O9" s="895" t="s">
        <v>346</v>
      </c>
      <c r="P9" s="874"/>
      <c r="Q9" s="895" t="s">
        <v>345</v>
      </c>
      <c r="R9" s="895" t="s">
        <v>346</v>
      </c>
      <c r="S9" s="1044"/>
      <c r="T9" s="1044"/>
    </row>
    <row r="10" spans="2:26" s="901" customFormat="1" ht="6" customHeight="1" x14ac:dyDescent="0.25">
      <c r="B10" s="897"/>
      <c r="C10" s="898"/>
      <c r="D10" s="899"/>
      <c r="E10" s="899"/>
      <c r="F10" s="900"/>
      <c r="G10" s="900"/>
      <c r="H10" s="900"/>
      <c r="I10" s="900"/>
      <c r="J10" s="899"/>
      <c r="K10" s="900"/>
      <c r="L10" s="900"/>
      <c r="M10" s="900"/>
      <c r="N10" s="900"/>
      <c r="O10" s="900"/>
      <c r="P10" s="892"/>
      <c r="Q10" s="892"/>
      <c r="R10" s="892"/>
      <c r="S10" s="892"/>
      <c r="T10" s="899"/>
      <c r="U10" s="878"/>
      <c r="V10" s="878"/>
      <c r="W10" s="878"/>
      <c r="X10" s="878"/>
      <c r="Y10" s="878"/>
      <c r="Z10" s="878"/>
    </row>
    <row r="11" spans="2:26" ht="16.899999999999999" customHeight="1" x14ac:dyDescent="0.3">
      <c r="B11" s="902" t="s">
        <v>53</v>
      </c>
      <c r="C11" s="877" t="s">
        <v>54</v>
      </c>
      <c r="D11" s="903">
        <v>4332</v>
      </c>
      <c r="E11" s="904">
        <v>5430</v>
      </c>
      <c r="F11" s="905">
        <v>1.2534626038781163</v>
      </c>
      <c r="G11" s="906">
        <v>1098</v>
      </c>
      <c r="H11" s="907">
        <v>5.5584068979675633E-2</v>
      </c>
      <c r="I11" s="908">
        <v>6.3623368406252198E-2</v>
      </c>
      <c r="J11" s="903">
        <v>1291834.6497000002</v>
      </c>
      <c r="K11" s="904">
        <v>1639007.2699999996</v>
      </c>
      <c r="L11" s="905">
        <v>1.2687438523038708</v>
      </c>
      <c r="M11" s="906">
        <v>347172.62029999937</v>
      </c>
      <c r="N11" s="907">
        <v>5.4546348721371027E-2</v>
      </c>
      <c r="O11" s="908">
        <v>6.3070766597001074E-2</v>
      </c>
      <c r="P11" s="909"/>
      <c r="Q11" s="910">
        <v>298.20744452908593</v>
      </c>
      <c r="R11" s="911">
        <v>301.84295948434612</v>
      </c>
      <c r="S11" s="912">
        <v>3.6355149552601915</v>
      </c>
      <c r="T11" s="913"/>
    </row>
    <row r="12" spans="2:26" ht="16.899999999999999" customHeight="1" x14ac:dyDescent="0.3">
      <c r="B12" s="902" t="s">
        <v>55</v>
      </c>
      <c r="C12" s="876" t="s">
        <v>342</v>
      </c>
      <c r="D12" s="903">
        <v>10677</v>
      </c>
      <c r="E12" s="904">
        <v>15202</v>
      </c>
      <c r="F12" s="905">
        <v>1.4238081858199869</v>
      </c>
      <c r="G12" s="906">
        <v>4525</v>
      </c>
      <c r="H12" s="907">
        <v>0.13699702319852186</v>
      </c>
      <c r="I12" s="908">
        <v>0.17812199751599372</v>
      </c>
      <c r="J12" s="903">
        <v>3397793.7300000004</v>
      </c>
      <c r="K12" s="904">
        <v>4950695.75</v>
      </c>
      <c r="L12" s="905">
        <v>1.4570324579414653</v>
      </c>
      <c r="M12" s="906">
        <v>1552902.0199999996</v>
      </c>
      <c r="N12" s="907">
        <v>0.14346823854191282</v>
      </c>
      <c r="O12" s="908">
        <v>0.19050810930266052</v>
      </c>
      <c r="P12" s="909"/>
      <c r="Q12" s="910">
        <v>318.23487215509977</v>
      </c>
      <c r="R12" s="911">
        <v>325.66081765557163</v>
      </c>
      <c r="S12" s="912">
        <v>7.4259455004718689</v>
      </c>
      <c r="T12" s="913"/>
    </row>
    <row r="13" spans="2:26" ht="16.899999999999999" customHeight="1" x14ac:dyDescent="0.3">
      <c r="B13" s="902" t="s">
        <v>57</v>
      </c>
      <c r="C13" s="876" t="s">
        <v>163</v>
      </c>
      <c r="D13" s="903">
        <v>4553</v>
      </c>
      <c r="E13" s="904">
        <v>3746</v>
      </c>
      <c r="F13" s="905">
        <v>0.82275422798155062</v>
      </c>
      <c r="G13" s="906">
        <v>-807</v>
      </c>
      <c r="H13" s="907">
        <v>5.8419729008417159E-2</v>
      </c>
      <c r="I13" s="908">
        <v>4.3891922292784664E-2</v>
      </c>
      <c r="J13" s="903">
        <v>1350844.72</v>
      </c>
      <c r="K13" s="904">
        <v>1141130</v>
      </c>
      <c r="L13" s="905">
        <v>0.84475290394591029</v>
      </c>
      <c r="M13" s="906">
        <v>-209714.71999999997</v>
      </c>
      <c r="N13" s="907">
        <v>5.70379863883154E-2</v>
      </c>
      <c r="O13" s="908">
        <v>4.3911912536443998E-2</v>
      </c>
      <c r="P13" s="909"/>
      <c r="Q13" s="910">
        <v>296.69332747638919</v>
      </c>
      <c r="R13" s="911">
        <v>304.6262680192205</v>
      </c>
      <c r="S13" s="912">
        <v>7.932940542831318</v>
      </c>
      <c r="T13" s="913"/>
    </row>
    <row r="14" spans="2:26" s="879" customFormat="1" ht="16.899999999999999" customHeight="1" x14ac:dyDescent="0.3">
      <c r="B14" s="902" t="s">
        <v>59</v>
      </c>
      <c r="C14" s="876" t="s">
        <v>164</v>
      </c>
      <c r="D14" s="903">
        <v>7241</v>
      </c>
      <c r="E14" s="904">
        <v>13380</v>
      </c>
      <c r="F14" s="905">
        <v>1.8478110758182571</v>
      </c>
      <c r="G14" s="906">
        <v>6139</v>
      </c>
      <c r="H14" s="907">
        <v>9.2909566824060763E-2</v>
      </c>
      <c r="I14" s="908">
        <v>0.15677360391816839</v>
      </c>
      <c r="J14" s="903">
        <v>2123353</v>
      </c>
      <c r="K14" s="904">
        <v>3872594.7199999886</v>
      </c>
      <c r="L14" s="905">
        <v>1.8238110761611417</v>
      </c>
      <c r="M14" s="906">
        <v>1749241.7199999886</v>
      </c>
      <c r="N14" s="907">
        <v>8.9656329642084004E-2</v>
      </c>
      <c r="O14" s="908">
        <v>0.14902161947695208</v>
      </c>
      <c r="P14" s="909"/>
      <c r="Q14" s="910">
        <v>293.24029830133958</v>
      </c>
      <c r="R14" s="911">
        <v>289.43159342301857</v>
      </c>
      <c r="S14" s="912">
        <v>-3.8087048783210093</v>
      </c>
      <c r="T14" s="913"/>
    </row>
    <row r="15" spans="2:26" s="879" customFormat="1" ht="16.899999999999999" customHeight="1" x14ac:dyDescent="0.3">
      <c r="B15" s="902" t="s">
        <v>61</v>
      </c>
      <c r="C15" s="876" t="s">
        <v>165</v>
      </c>
      <c r="D15" s="903">
        <v>4776</v>
      </c>
      <c r="E15" s="904">
        <v>4898</v>
      </c>
      <c r="F15" s="905">
        <v>1.0255443886097153</v>
      </c>
      <c r="G15" s="906">
        <v>122</v>
      </c>
      <c r="H15" s="907">
        <v>6.128105111886676E-2</v>
      </c>
      <c r="I15" s="908">
        <v>5.738991868394535E-2</v>
      </c>
      <c r="J15" s="903">
        <v>1632897.98</v>
      </c>
      <c r="K15" s="904">
        <v>1684034.16</v>
      </c>
      <c r="L15" s="905">
        <v>1.0313162124188555</v>
      </c>
      <c r="M15" s="906">
        <v>51136.179999999935</v>
      </c>
      <c r="N15" s="907">
        <v>6.894738631154268E-2</v>
      </c>
      <c r="O15" s="908">
        <v>6.4803449863121587E-2</v>
      </c>
      <c r="P15" s="909"/>
      <c r="Q15" s="910">
        <v>341.89656197654944</v>
      </c>
      <c r="R15" s="911">
        <v>343.8207758268681</v>
      </c>
      <c r="S15" s="912">
        <v>1.9242138503186652</v>
      </c>
      <c r="T15" s="913"/>
    </row>
    <row r="16" spans="2:26" s="879" customFormat="1" ht="16.899999999999999" customHeight="1" x14ac:dyDescent="0.3">
      <c r="B16" s="902" t="s">
        <v>63</v>
      </c>
      <c r="C16" s="876" t="s">
        <v>166</v>
      </c>
      <c r="D16" s="903">
        <v>13197</v>
      </c>
      <c r="E16" s="904">
        <v>14235</v>
      </c>
      <c r="F16" s="905">
        <v>1.078654239599909</v>
      </c>
      <c r="G16" s="906">
        <v>1038</v>
      </c>
      <c r="H16" s="907">
        <v>0.16933124615068773</v>
      </c>
      <c r="I16" s="908">
        <v>0.16679164811473296</v>
      </c>
      <c r="J16" s="903">
        <v>4027550.89</v>
      </c>
      <c r="K16" s="904">
        <v>4376815.26</v>
      </c>
      <c r="L16" s="905">
        <v>1.0867187974873731</v>
      </c>
      <c r="M16" s="906">
        <v>349264.36999999965</v>
      </c>
      <c r="N16" s="907">
        <v>0.17005906707180052</v>
      </c>
      <c r="O16" s="908">
        <v>0.16842456940514522</v>
      </c>
      <c r="P16" s="909"/>
      <c r="Q16" s="910">
        <v>305.18685231492009</v>
      </c>
      <c r="R16" s="911">
        <v>307.4685816649104</v>
      </c>
      <c r="S16" s="912">
        <v>2.2817293499903144</v>
      </c>
      <c r="T16" s="913"/>
    </row>
    <row r="17" spans="2:26" s="879" customFormat="1" ht="16.899999999999999" customHeight="1" x14ac:dyDescent="0.3">
      <c r="B17" s="902" t="s">
        <v>65</v>
      </c>
      <c r="C17" s="876" t="s">
        <v>167</v>
      </c>
      <c r="D17" s="903">
        <v>2783</v>
      </c>
      <c r="E17" s="904">
        <v>8322</v>
      </c>
      <c r="F17" s="905">
        <v>2.9902982393100972</v>
      </c>
      <c r="G17" s="906">
        <v>5539</v>
      </c>
      <c r="H17" s="907">
        <v>3.5708786696776844E-2</v>
      </c>
      <c r="I17" s="908">
        <v>9.7508963513228505E-2</v>
      </c>
      <c r="J17" s="903">
        <v>807520.26999999816</v>
      </c>
      <c r="K17" s="904">
        <v>2461717.350000022</v>
      </c>
      <c r="L17" s="905">
        <v>3.0484898540070424</v>
      </c>
      <c r="M17" s="906">
        <v>1654197.0800000238</v>
      </c>
      <c r="N17" s="907">
        <v>3.4096687418335297E-2</v>
      </c>
      <c r="O17" s="908">
        <v>9.4729537355645418E-2</v>
      </c>
      <c r="P17" s="909"/>
      <c r="Q17" s="910">
        <v>290.16179302910462</v>
      </c>
      <c r="R17" s="911">
        <v>295.80838139870485</v>
      </c>
      <c r="S17" s="912">
        <v>5.6465883696002379</v>
      </c>
      <c r="T17" s="913"/>
    </row>
    <row r="18" spans="2:26" s="879" customFormat="1" ht="16.899999999999999" customHeight="1" x14ac:dyDescent="0.3">
      <c r="B18" s="902" t="s">
        <v>66</v>
      </c>
      <c r="C18" s="876" t="s">
        <v>169</v>
      </c>
      <c r="D18" s="903">
        <v>10633</v>
      </c>
      <c r="E18" s="904">
        <v>13738</v>
      </c>
      <c r="F18" s="905">
        <v>1.2920154236809931</v>
      </c>
      <c r="G18" s="906">
        <v>3105</v>
      </c>
      <c r="H18" s="907">
        <v>0.13643245740094437</v>
      </c>
      <c r="I18" s="908">
        <v>0.16096829376889368</v>
      </c>
      <c r="J18" s="903">
        <v>3215795.4199999995</v>
      </c>
      <c r="K18" s="904">
        <v>3866960.5199999996</v>
      </c>
      <c r="L18" s="905">
        <v>1.2024895912066447</v>
      </c>
      <c r="M18" s="906">
        <v>651165.10000000009</v>
      </c>
      <c r="N18" s="907">
        <v>0.13578355282283441</v>
      </c>
      <c r="O18" s="908">
        <v>0.14880480938729326</v>
      </c>
      <c r="P18" s="909"/>
      <c r="Q18" s="910">
        <v>302.43538230038553</v>
      </c>
      <c r="R18" s="911">
        <v>281.47914689183284</v>
      </c>
      <c r="S18" s="912">
        <v>-20.956235408552686</v>
      </c>
      <c r="T18" s="913"/>
    </row>
    <row r="19" spans="2:26" s="879" customFormat="1" ht="16.899999999999999" customHeight="1" x14ac:dyDescent="0.3">
      <c r="B19" s="902" t="s">
        <v>67</v>
      </c>
      <c r="C19" s="876" t="s">
        <v>170</v>
      </c>
      <c r="D19" s="903">
        <v>4632</v>
      </c>
      <c r="E19" s="904">
        <v>4559</v>
      </c>
      <c r="F19" s="905">
        <v>0.98424006908462869</v>
      </c>
      <c r="G19" s="906">
        <v>-73</v>
      </c>
      <c r="H19" s="907">
        <v>5.9433381235885853E-2</v>
      </c>
      <c r="I19" s="908">
        <v>5.341785203758817E-2</v>
      </c>
      <c r="J19" s="903">
        <v>1391983.04</v>
      </c>
      <c r="K19" s="904">
        <v>1411644.1400000001</v>
      </c>
      <c r="L19" s="905">
        <v>1.0141245255401963</v>
      </c>
      <c r="M19" s="906">
        <v>19661.100000000093</v>
      </c>
      <c r="N19" s="907">
        <v>5.8775008343139458E-2</v>
      </c>
      <c r="O19" s="908">
        <v>5.4321588257484871E-2</v>
      </c>
      <c r="P19" s="909"/>
      <c r="Q19" s="910">
        <v>300.51447322970643</v>
      </c>
      <c r="R19" s="911">
        <v>309.63898661987281</v>
      </c>
      <c r="S19" s="912">
        <v>9.1245133901663849</v>
      </c>
      <c r="T19" s="913"/>
    </row>
    <row r="20" spans="2:26" s="879" customFormat="1" ht="16.899999999999999" customHeight="1" x14ac:dyDescent="0.3">
      <c r="B20" s="902" t="s">
        <v>22</v>
      </c>
      <c r="C20" s="876" t="s">
        <v>171</v>
      </c>
      <c r="D20" s="903">
        <v>2129</v>
      </c>
      <c r="E20" s="904">
        <v>1832</v>
      </c>
      <c r="F20" s="905">
        <v>0.86049788633161106</v>
      </c>
      <c r="G20" s="906">
        <v>-297</v>
      </c>
      <c r="H20" s="907">
        <v>2.7317285978238556E-2</v>
      </c>
      <c r="I20" s="908">
        <v>2.1465563705387481E-2</v>
      </c>
      <c r="J20" s="903">
        <v>670122.55000000005</v>
      </c>
      <c r="K20" s="904">
        <v>592823.89999999991</v>
      </c>
      <c r="L20" s="905">
        <v>0.88464997932094636</v>
      </c>
      <c r="M20" s="906">
        <v>-77298.65000000014</v>
      </c>
      <c r="N20" s="907">
        <v>2.8295214334778024E-2</v>
      </c>
      <c r="O20" s="908">
        <v>2.2812502735283111E-2</v>
      </c>
      <c r="P20" s="909"/>
      <c r="Q20" s="910">
        <v>314.75930014091125</v>
      </c>
      <c r="R20" s="911">
        <v>323.5938318777292</v>
      </c>
      <c r="S20" s="912">
        <v>8.8345317368179508</v>
      </c>
      <c r="T20" s="913"/>
    </row>
    <row r="21" spans="2:26" s="915" customFormat="1" ht="16.899999999999999" customHeight="1" x14ac:dyDescent="0.3">
      <c r="B21" s="902" t="s">
        <v>24</v>
      </c>
      <c r="C21" s="876" t="s">
        <v>71</v>
      </c>
      <c r="D21" s="903">
        <v>7168</v>
      </c>
      <c r="E21" s="904">
        <v>4</v>
      </c>
      <c r="F21" s="905">
        <v>5.5803571428571425E-4</v>
      </c>
      <c r="G21" s="906">
        <v>-7164</v>
      </c>
      <c r="H21" s="907">
        <v>9.1972900841716276E-2</v>
      </c>
      <c r="I21" s="908">
        <v>4.6868043024863497E-5</v>
      </c>
      <c r="J21" s="903">
        <v>2031366.36</v>
      </c>
      <c r="K21" s="904">
        <v>-10625.09</v>
      </c>
      <c r="L21" s="905">
        <v>-5.2305139088746153E-3</v>
      </c>
      <c r="M21" s="906">
        <v>-2041991.4500000002</v>
      </c>
      <c r="N21" s="907">
        <v>8.5772291275167292E-2</v>
      </c>
      <c r="O21" s="908">
        <v>-4.0886491703122845E-4</v>
      </c>
      <c r="P21" s="909"/>
      <c r="Q21" s="910">
        <v>283.39374441964287</v>
      </c>
      <c r="R21" s="911"/>
      <c r="S21" s="912"/>
      <c r="T21" s="913"/>
      <c r="U21" s="914"/>
      <c r="V21" s="914"/>
      <c r="W21" s="914"/>
      <c r="X21" s="914"/>
      <c r="Y21" s="914"/>
      <c r="Z21" s="914"/>
    </row>
    <row r="22" spans="2:26" ht="16.899999999999999" customHeight="1" x14ac:dyDescent="0.3">
      <c r="B22" s="902" t="s">
        <v>26</v>
      </c>
      <c r="C22" s="876" t="s">
        <v>172</v>
      </c>
      <c r="D22" s="903">
        <v>5815</v>
      </c>
      <c r="E22" s="904">
        <v>0</v>
      </c>
      <c r="F22" s="905">
        <v>0</v>
      </c>
      <c r="G22" s="906">
        <v>-5815</v>
      </c>
      <c r="H22" s="907">
        <v>7.4612502566208175E-2</v>
      </c>
      <c r="I22" s="908">
        <v>0</v>
      </c>
      <c r="J22" s="903">
        <v>1742184.39</v>
      </c>
      <c r="K22" s="904">
        <v>0</v>
      </c>
      <c r="L22" s="905">
        <v>0</v>
      </c>
      <c r="M22" s="906">
        <v>-1742184.39</v>
      </c>
      <c r="N22" s="907">
        <v>7.3561889128719068E-2</v>
      </c>
      <c r="O22" s="908">
        <v>0</v>
      </c>
      <c r="P22" s="909"/>
      <c r="Q22" s="910">
        <v>299.60178675838347</v>
      </c>
      <c r="R22" s="911"/>
      <c r="S22" s="912"/>
      <c r="T22" s="913"/>
    </row>
    <row r="23" spans="2:26" ht="18" customHeight="1" x14ac:dyDescent="0.25">
      <c r="B23" s="1167" t="s">
        <v>310</v>
      </c>
      <c r="C23" s="1167"/>
      <c r="D23" s="815">
        <v>77936</v>
      </c>
      <c r="E23" s="824">
        <v>85346</v>
      </c>
      <c r="F23" s="916">
        <v>1.0950780127283926</v>
      </c>
      <c r="G23" s="917">
        <v>7410</v>
      </c>
      <c r="H23" s="907">
        <v>1</v>
      </c>
      <c r="I23" s="908">
        <v>1</v>
      </c>
      <c r="J23" s="815">
        <v>23683246.999699999</v>
      </c>
      <c r="K23" s="824">
        <v>25986797.980000012</v>
      </c>
      <c r="L23" s="916">
        <v>1.0972649983479543</v>
      </c>
      <c r="M23" s="917">
        <v>2303550.980300013</v>
      </c>
      <c r="N23" s="907">
        <v>1</v>
      </c>
      <c r="O23" s="908">
        <v>1</v>
      </c>
      <c r="P23" s="918"/>
      <c r="Q23" s="919">
        <v>303.88070980933071</v>
      </c>
      <c r="R23" s="920">
        <v>304.48759145126911</v>
      </c>
      <c r="S23" s="921">
        <v>0.60688164193840066</v>
      </c>
      <c r="T23" s="922"/>
    </row>
    <row r="24" spans="2:26" s="878" customFormat="1" ht="7.15" customHeight="1" x14ac:dyDescent="0.25">
      <c r="B24" s="923"/>
      <c r="C24" s="923"/>
      <c r="D24" s="924"/>
      <c r="E24" s="924"/>
      <c r="F24" s="924"/>
      <c r="G24" s="924"/>
      <c r="H24" s="925"/>
      <c r="I24" s="926"/>
      <c r="J24" s="924"/>
      <c r="K24" s="924"/>
      <c r="L24" s="924"/>
      <c r="M24" s="924"/>
      <c r="N24" s="925"/>
      <c r="O24" s="926"/>
      <c r="P24" s="927"/>
      <c r="Q24" s="928"/>
      <c r="R24" s="929"/>
      <c r="S24" s="929"/>
      <c r="T24" s="930"/>
    </row>
    <row r="25" spans="2:26" s="878" customFormat="1" ht="16.899999999999999" customHeight="1" x14ac:dyDescent="0.3">
      <c r="B25" s="902" t="s">
        <v>53</v>
      </c>
      <c r="C25" s="877" t="s">
        <v>54</v>
      </c>
      <c r="D25" s="903">
        <v>868</v>
      </c>
      <c r="E25" s="904">
        <v>1349</v>
      </c>
      <c r="F25" s="905">
        <v>1.554147465437788</v>
      </c>
      <c r="G25" s="906">
        <v>481</v>
      </c>
      <c r="H25" s="907">
        <v>0.12109375</v>
      </c>
      <c r="I25" s="908">
        <v>0.16726596404215746</v>
      </c>
      <c r="J25" s="903">
        <v>253678.77003000001</v>
      </c>
      <c r="K25" s="904">
        <v>427346.24000000051</v>
      </c>
      <c r="L25" s="905">
        <v>1.6845959949642715</v>
      </c>
      <c r="M25" s="906">
        <v>173667.4699700005</v>
      </c>
      <c r="N25" s="907">
        <v>0.1152484109251183</v>
      </c>
      <c r="O25" s="908">
        <v>0.17595443180266976</v>
      </c>
      <c r="P25" s="909"/>
      <c r="Q25" s="910">
        <v>292.25664750000004</v>
      </c>
      <c r="R25" s="911">
        <v>316.78742772424056</v>
      </c>
      <c r="S25" s="912">
        <v>24.530780224240516</v>
      </c>
      <c r="T25" s="930"/>
    </row>
    <row r="26" spans="2:26" s="878" customFormat="1" ht="16.899999999999999" customHeight="1" x14ac:dyDescent="0.3">
      <c r="B26" s="902" t="s">
        <v>55</v>
      </c>
      <c r="C26" s="876" t="s">
        <v>342</v>
      </c>
      <c r="D26" s="903">
        <v>257</v>
      </c>
      <c r="E26" s="904">
        <v>2192</v>
      </c>
      <c r="F26" s="905">
        <v>8.5291828793774318</v>
      </c>
      <c r="G26" s="906">
        <v>1935</v>
      </c>
      <c r="H26" s="907">
        <v>3.5853794642857144E-2</v>
      </c>
      <c r="I26" s="908">
        <v>0.27179169249845009</v>
      </c>
      <c r="J26" s="903">
        <v>76747.989999999991</v>
      </c>
      <c r="K26" s="904">
        <v>647324.16000000003</v>
      </c>
      <c r="L26" s="905">
        <v>8.4344118979532894</v>
      </c>
      <c r="M26" s="906">
        <v>570576.17000000004</v>
      </c>
      <c r="N26" s="907">
        <v>3.4867261017352186E-2</v>
      </c>
      <c r="O26" s="908">
        <v>0.26652756969369934</v>
      </c>
      <c r="P26" s="909"/>
      <c r="Q26" s="910">
        <v>298.63031128404668</v>
      </c>
      <c r="R26" s="911">
        <v>295.31211678832119</v>
      </c>
      <c r="S26" s="912">
        <v>-3.3181944957254927</v>
      </c>
      <c r="T26" s="930"/>
    </row>
    <row r="27" spans="2:26" s="878" customFormat="1" ht="16.899999999999999" customHeight="1" x14ac:dyDescent="0.3">
      <c r="B27" s="902" t="s">
        <v>57</v>
      </c>
      <c r="C27" s="876" t="s">
        <v>163</v>
      </c>
      <c r="D27" s="903">
        <v>277</v>
      </c>
      <c r="E27" s="904">
        <v>276</v>
      </c>
      <c r="F27" s="905">
        <v>0.99638989169675085</v>
      </c>
      <c r="G27" s="906">
        <v>-1</v>
      </c>
      <c r="H27" s="907">
        <v>3.8643973214285712E-2</v>
      </c>
      <c r="I27" s="908">
        <v>3.4221946683199007E-2</v>
      </c>
      <c r="J27" s="903">
        <v>77082.600000000006</v>
      </c>
      <c r="K27" s="904">
        <v>75567</v>
      </c>
      <c r="L27" s="905">
        <v>0.98033797510722254</v>
      </c>
      <c r="M27" s="906">
        <v>-1515.6000000000058</v>
      </c>
      <c r="N27" s="907">
        <v>3.5019277170596282E-2</v>
      </c>
      <c r="O27" s="908">
        <v>3.1113760467466216E-2</v>
      </c>
      <c r="P27" s="909"/>
      <c r="Q27" s="910">
        <v>278.2765342960289</v>
      </c>
      <c r="R27" s="911">
        <v>273.79347826086956</v>
      </c>
      <c r="S27" s="912">
        <v>-4.4830560351593363</v>
      </c>
      <c r="T27" s="930"/>
    </row>
    <row r="28" spans="2:26" s="878" customFormat="1" ht="16.899999999999999" customHeight="1" x14ac:dyDescent="0.3">
      <c r="B28" s="902" t="s">
        <v>59</v>
      </c>
      <c r="C28" s="876" t="s">
        <v>164</v>
      </c>
      <c r="D28" s="903">
        <v>0</v>
      </c>
      <c r="E28" s="904">
        <v>127</v>
      </c>
      <c r="F28" s="905" t="s">
        <v>347</v>
      </c>
      <c r="G28" s="906">
        <v>127</v>
      </c>
      <c r="H28" s="907">
        <v>0</v>
      </c>
      <c r="I28" s="908">
        <v>1.5747055176689399E-2</v>
      </c>
      <c r="J28" s="903">
        <v>0</v>
      </c>
      <c r="K28" s="904">
        <v>40557.920000000035</v>
      </c>
      <c r="L28" s="905" t="s">
        <v>347</v>
      </c>
      <c r="M28" s="906">
        <v>40557.920000000035</v>
      </c>
      <c r="N28" s="907">
        <v>0</v>
      </c>
      <c r="O28" s="908">
        <v>1.6699212724319588E-2</v>
      </c>
      <c r="P28" s="909"/>
      <c r="Q28" s="910" t="s">
        <v>347</v>
      </c>
      <c r="R28" s="911">
        <v>319.35370078740186</v>
      </c>
      <c r="S28" s="912" t="s">
        <v>347</v>
      </c>
      <c r="T28" s="930"/>
    </row>
    <row r="29" spans="2:26" s="878" customFormat="1" ht="16.899999999999999" customHeight="1" x14ac:dyDescent="0.3">
      <c r="B29" s="902" t="s">
        <v>61</v>
      </c>
      <c r="C29" s="876" t="s">
        <v>165</v>
      </c>
      <c r="D29" s="903">
        <v>76</v>
      </c>
      <c r="E29" s="904">
        <v>285</v>
      </c>
      <c r="F29" s="905">
        <v>3.75</v>
      </c>
      <c r="G29" s="906">
        <v>209</v>
      </c>
      <c r="H29" s="907">
        <v>1.0602678571428572E-2</v>
      </c>
      <c r="I29" s="908">
        <v>3.5337879727216366E-2</v>
      </c>
      <c r="J29" s="903">
        <v>29947.360000000001</v>
      </c>
      <c r="K29" s="904">
        <v>97301.91</v>
      </c>
      <c r="L29" s="905">
        <v>3.2490980841049093</v>
      </c>
      <c r="M29" s="906">
        <v>67354.55</v>
      </c>
      <c r="N29" s="907">
        <v>1.3605338952858729E-2</v>
      </c>
      <c r="O29" s="908">
        <v>4.0062835904124232E-2</v>
      </c>
      <c r="P29" s="909"/>
      <c r="Q29" s="910">
        <v>394.04421052631579</v>
      </c>
      <c r="R29" s="911">
        <v>341.41021052631578</v>
      </c>
      <c r="S29" s="912">
        <v>-52.634000000000015</v>
      </c>
      <c r="T29" s="930"/>
    </row>
    <row r="30" spans="2:26" s="878" customFormat="1" ht="16.899999999999999" customHeight="1" x14ac:dyDescent="0.3">
      <c r="B30" s="902" t="s">
        <v>63</v>
      </c>
      <c r="C30" s="876" t="s">
        <v>166</v>
      </c>
      <c r="D30" s="903">
        <v>1137</v>
      </c>
      <c r="E30" s="904">
        <v>1344</v>
      </c>
      <c r="F30" s="905">
        <v>1.1820580474934037</v>
      </c>
      <c r="G30" s="906">
        <v>207</v>
      </c>
      <c r="H30" s="907">
        <v>0.15862165178571427</v>
      </c>
      <c r="I30" s="908">
        <v>0.1666460012399256</v>
      </c>
      <c r="J30" s="903">
        <v>384524.60000000003</v>
      </c>
      <c r="K30" s="904">
        <v>438726.01</v>
      </c>
      <c r="L30" s="905">
        <v>1.1409569374755217</v>
      </c>
      <c r="M30" s="906">
        <v>54201.409999999974</v>
      </c>
      <c r="N30" s="907">
        <v>0.17469277821859497</v>
      </c>
      <c r="O30" s="908">
        <v>0.18063990876953151</v>
      </c>
      <c r="P30" s="909"/>
      <c r="Q30" s="910">
        <v>338.19226033421285</v>
      </c>
      <c r="R30" s="911">
        <v>326.43304315476189</v>
      </c>
      <c r="S30" s="912">
        <v>-11.759217179450957</v>
      </c>
      <c r="T30" s="930"/>
    </row>
    <row r="31" spans="2:26" s="878" customFormat="1" ht="16.899999999999999" customHeight="1" x14ac:dyDescent="0.3">
      <c r="B31" s="902" t="s">
        <v>65</v>
      </c>
      <c r="C31" s="876" t="s">
        <v>169</v>
      </c>
      <c r="D31" s="903">
        <v>1947</v>
      </c>
      <c r="E31" s="904">
        <v>2038</v>
      </c>
      <c r="F31" s="905">
        <v>1.046738572162301</v>
      </c>
      <c r="G31" s="906">
        <v>91</v>
      </c>
      <c r="H31" s="907">
        <v>0.27162388392857145</v>
      </c>
      <c r="I31" s="908">
        <v>0.25269683818970862</v>
      </c>
      <c r="J31" s="903">
        <v>556737.1</v>
      </c>
      <c r="K31" s="904">
        <v>512892.76</v>
      </c>
      <c r="L31" s="905">
        <v>0.92124767686579545</v>
      </c>
      <c r="M31" s="906">
        <v>-43844.339999999967</v>
      </c>
      <c r="N31" s="907">
        <v>0.2529303735999302</v>
      </c>
      <c r="O31" s="908">
        <v>0.21117713393594609</v>
      </c>
      <c r="P31" s="909"/>
      <c r="Q31" s="910">
        <v>285.94612223934257</v>
      </c>
      <c r="R31" s="911">
        <v>251.66474975466144</v>
      </c>
      <c r="S31" s="912">
        <v>-34.281372484681128</v>
      </c>
      <c r="T31" s="930"/>
    </row>
    <row r="32" spans="2:26" s="878" customFormat="1" ht="16.899999999999999" customHeight="1" x14ac:dyDescent="0.3">
      <c r="B32" s="902" t="s">
        <v>66</v>
      </c>
      <c r="C32" s="876" t="s">
        <v>171</v>
      </c>
      <c r="D32" s="903">
        <v>330</v>
      </c>
      <c r="E32" s="904">
        <v>344</v>
      </c>
      <c r="F32" s="905">
        <v>1.0424242424242425</v>
      </c>
      <c r="G32" s="906">
        <v>14</v>
      </c>
      <c r="H32" s="907">
        <v>4.6037946428571432E-2</v>
      </c>
      <c r="I32" s="908">
        <v>4.2653440793552384E-2</v>
      </c>
      <c r="J32" s="903">
        <v>171875.19999999998</v>
      </c>
      <c r="K32" s="904">
        <v>163274.47000000003</v>
      </c>
      <c r="L32" s="905">
        <v>0.94995944731991611</v>
      </c>
      <c r="M32" s="906">
        <v>-8600.7299999999523</v>
      </c>
      <c r="N32" s="907">
        <v>7.8084357138338209E-2</v>
      </c>
      <c r="O32" s="908">
        <v>6.7226206545615147E-2</v>
      </c>
      <c r="P32" s="909"/>
      <c r="Q32" s="910">
        <v>520.83393939393932</v>
      </c>
      <c r="R32" s="911">
        <v>474.63508720930241</v>
      </c>
      <c r="S32" s="912">
        <v>-46.198852184636905</v>
      </c>
      <c r="T32" s="930"/>
    </row>
    <row r="33" spans="2:20" s="878" customFormat="1" ht="16.899999999999999" customHeight="1" x14ac:dyDescent="0.3">
      <c r="B33" s="902" t="s">
        <v>67</v>
      </c>
      <c r="C33" s="876" t="s">
        <v>71</v>
      </c>
      <c r="D33" s="903">
        <v>239</v>
      </c>
      <c r="E33" s="904">
        <v>110</v>
      </c>
      <c r="F33" s="905">
        <v>0.46025104602510458</v>
      </c>
      <c r="G33" s="906">
        <v>-129</v>
      </c>
      <c r="H33" s="907">
        <v>3.3342633928571432E-2</v>
      </c>
      <c r="I33" s="908">
        <v>1.3639181649101054E-2</v>
      </c>
      <c r="J33" s="903">
        <v>61998.239999999998</v>
      </c>
      <c r="K33" s="904">
        <v>25741.989999999998</v>
      </c>
      <c r="L33" s="905">
        <v>0.41520517356621733</v>
      </c>
      <c r="M33" s="906">
        <v>-36256.25</v>
      </c>
      <c r="N33" s="907">
        <v>2.8166324833998193E-2</v>
      </c>
      <c r="O33" s="908">
        <v>1.0598940156628033E-2</v>
      </c>
      <c r="P33" s="909"/>
      <c r="Q33" s="910">
        <v>259.40686192468621</v>
      </c>
      <c r="R33" s="911">
        <v>234.01809090909089</v>
      </c>
      <c r="S33" s="912">
        <v>-25.388771015595324</v>
      </c>
      <c r="T33" s="930"/>
    </row>
    <row r="34" spans="2:20" s="878" customFormat="1" ht="16.899999999999999" customHeight="1" x14ac:dyDescent="0.3">
      <c r="B34" s="902" t="s">
        <v>22</v>
      </c>
      <c r="C34" s="876" t="s">
        <v>172</v>
      </c>
      <c r="D34" s="903">
        <v>2037</v>
      </c>
      <c r="E34" s="904">
        <v>0</v>
      </c>
      <c r="F34" s="905">
        <v>0</v>
      </c>
      <c r="G34" s="906">
        <v>-2037</v>
      </c>
      <c r="H34" s="907">
        <v>0.2841796875</v>
      </c>
      <c r="I34" s="908">
        <v>0</v>
      </c>
      <c r="J34" s="903">
        <v>588555.80000000005</v>
      </c>
      <c r="K34" s="904">
        <v>0</v>
      </c>
      <c r="L34" s="905">
        <v>0</v>
      </c>
      <c r="M34" s="906">
        <v>-588555.80000000005</v>
      </c>
      <c r="N34" s="907">
        <v>0.26738587814321302</v>
      </c>
      <c r="O34" s="908">
        <v>0</v>
      </c>
      <c r="P34" s="909"/>
      <c r="Q34" s="910">
        <v>288.93264604810997</v>
      </c>
      <c r="R34" s="911" t="s">
        <v>347</v>
      </c>
      <c r="S34" s="912" t="e">
        <v>#VALUE!</v>
      </c>
      <c r="T34" s="930"/>
    </row>
    <row r="35" spans="2:20" s="878" customFormat="1" ht="22.5" customHeight="1" x14ac:dyDescent="0.25">
      <c r="B35" s="1170" t="s">
        <v>308</v>
      </c>
      <c r="C35" s="1170"/>
      <c r="D35" s="815">
        <v>7168</v>
      </c>
      <c r="E35" s="824">
        <v>8065</v>
      </c>
      <c r="F35" s="916">
        <v>1.1251395089285714</v>
      </c>
      <c r="G35" s="917">
        <v>897</v>
      </c>
      <c r="H35" s="907">
        <v>1</v>
      </c>
      <c r="I35" s="908">
        <v>1</v>
      </c>
      <c r="J35" s="815">
        <v>2201147.6600299999</v>
      </c>
      <c r="K35" s="824">
        <v>2428732.4600000009</v>
      </c>
      <c r="L35" s="916">
        <v>1.1033936996152722</v>
      </c>
      <c r="M35" s="917">
        <v>227584.79997000098</v>
      </c>
      <c r="N35" s="907">
        <v>1</v>
      </c>
      <c r="O35" s="908">
        <v>1</v>
      </c>
      <c r="P35" s="823"/>
      <c r="Q35" s="919">
        <v>307.07975167829238</v>
      </c>
      <c r="R35" s="920">
        <v>301.14475635461883</v>
      </c>
      <c r="S35" s="921">
        <v>-5.9349953236735473</v>
      </c>
      <c r="T35" s="930"/>
    </row>
    <row r="36" spans="2:20" s="878" customFormat="1" ht="18" customHeight="1" x14ac:dyDescent="0.25">
      <c r="B36" s="931"/>
      <c r="C36" s="967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930"/>
    </row>
    <row r="37" spans="2:20" s="878" customFormat="1" ht="21" customHeight="1" x14ac:dyDescent="0.25">
      <c r="B37" s="1171" t="s">
        <v>84</v>
      </c>
      <c r="C37" s="1172" t="s">
        <v>232</v>
      </c>
      <c r="D37" s="1173" t="s">
        <v>229</v>
      </c>
      <c r="E37" s="1173"/>
      <c r="F37" s="1173"/>
      <c r="G37" s="1173"/>
      <c r="H37" s="1173"/>
      <c r="I37" s="1173"/>
      <c r="J37" s="1174" t="s">
        <v>230</v>
      </c>
      <c r="K37" s="1174"/>
      <c r="L37" s="1174"/>
      <c r="M37" s="1174"/>
      <c r="N37" s="1174"/>
      <c r="O37" s="1174"/>
      <c r="P37" s="932"/>
      <c r="Q37" s="1177" t="s">
        <v>245</v>
      </c>
      <c r="R37" s="1178"/>
      <c r="S37" s="1179"/>
      <c r="T37" s="930"/>
    </row>
    <row r="38" spans="2:20" s="878" customFormat="1" ht="21" customHeight="1" x14ac:dyDescent="0.25">
      <c r="B38" s="1171"/>
      <c r="C38" s="1172"/>
      <c r="D38" s="1163" t="s">
        <v>226</v>
      </c>
      <c r="E38" s="1164"/>
      <c r="F38" s="1165" t="s">
        <v>344</v>
      </c>
      <c r="G38" s="1165" t="s">
        <v>348</v>
      </c>
      <c r="H38" s="1163" t="s">
        <v>227</v>
      </c>
      <c r="I38" s="1164"/>
      <c r="J38" s="1163" t="s">
        <v>228</v>
      </c>
      <c r="K38" s="1164"/>
      <c r="L38" s="1165" t="s">
        <v>344</v>
      </c>
      <c r="M38" s="1175" t="s">
        <v>348</v>
      </c>
      <c r="N38" s="1163" t="s">
        <v>227</v>
      </c>
      <c r="O38" s="1164"/>
      <c r="P38" s="892"/>
      <c r="Q38" s="1163"/>
      <c r="R38" s="1164"/>
      <c r="S38" s="1165" t="s">
        <v>348</v>
      </c>
      <c r="T38" s="930"/>
    </row>
    <row r="39" spans="2:20" s="878" customFormat="1" ht="21" customHeight="1" x14ac:dyDescent="0.25">
      <c r="B39" s="1171"/>
      <c r="C39" s="1172"/>
      <c r="D39" s="893" t="s">
        <v>345</v>
      </c>
      <c r="E39" s="893" t="s">
        <v>346</v>
      </c>
      <c r="F39" s="1044"/>
      <c r="G39" s="1044"/>
      <c r="H39" s="893" t="s">
        <v>345</v>
      </c>
      <c r="I39" s="893" t="s">
        <v>346</v>
      </c>
      <c r="J39" s="873" t="s">
        <v>345</v>
      </c>
      <c r="K39" s="873" t="s">
        <v>346</v>
      </c>
      <c r="L39" s="1044"/>
      <c r="M39" s="1176"/>
      <c r="N39" s="895" t="s">
        <v>345</v>
      </c>
      <c r="O39" s="895" t="s">
        <v>346</v>
      </c>
      <c r="P39" s="874"/>
      <c r="Q39" s="895" t="s">
        <v>345</v>
      </c>
      <c r="R39" s="895" t="s">
        <v>346</v>
      </c>
      <c r="S39" s="1044"/>
      <c r="T39" s="930"/>
    </row>
    <row r="40" spans="2:20" s="878" customFormat="1" ht="9" customHeight="1" x14ac:dyDescent="0.25">
      <c r="B40" s="933"/>
      <c r="C40" s="934"/>
      <c r="D40" s="899"/>
      <c r="E40" s="899"/>
      <c r="F40" s="935"/>
      <c r="G40" s="935"/>
      <c r="H40" s="899"/>
      <c r="I40" s="899"/>
      <c r="J40" s="899"/>
      <c r="K40" s="899"/>
      <c r="L40" s="935"/>
      <c r="M40" s="935"/>
      <c r="N40" s="899"/>
      <c r="O40" s="899"/>
      <c r="P40" s="892"/>
      <c r="Q40" s="899"/>
      <c r="R40" s="899"/>
      <c r="S40" s="935"/>
      <c r="T40" s="930"/>
    </row>
    <row r="41" spans="2:20" s="878" customFormat="1" ht="16.899999999999999" customHeight="1" x14ac:dyDescent="0.25">
      <c r="B41" s="902" t="s">
        <v>53</v>
      </c>
      <c r="C41" s="936" t="s">
        <v>175</v>
      </c>
      <c r="D41" s="903">
        <v>644</v>
      </c>
      <c r="E41" s="904">
        <v>1572</v>
      </c>
      <c r="F41" s="905">
        <v>2.4409937888198758</v>
      </c>
      <c r="G41" s="906">
        <v>928</v>
      </c>
      <c r="H41" s="907">
        <v>6.7939656081865182E-2</v>
      </c>
      <c r="I41" s="908">
        <v>0.14151962549513863</v>
      </c>
      <c r="J41" s="903">
        <v>203285.65</v>
      </c>
      <c r="K41" s="904">
        <v>571498.38</v>
      </c>
      <c r="L41" s="905">
        <v>2.8113070450373652</v>
      </c>
      <c r="M41" s="906">
        <v>368212.73</v>
      </c>
      <c r="N41" s="907">
        <v>6.8903022812737164E-2</v>
      </c>
      <c r="O41" s="908">
        <v>0.15484894339790661</v>
      </c>
      <c r="P41" s="937"/>
      <c r="Q41" s="910">
        <v>315.66094720496892</v>
      </c>
      <c r="R41" s="911">
        <v>363.54858778625953</v>
      </c>
      <c r="S41" s="912">
        <v>47.887640581290611</v>
      </c>
      <c r="T41" s="930"/>
    </row>
    <row r="42" spans="2:20" s="878" customFormat="1" ht="16.899999999999999" customHeight="1" x14ac:dyDescent="0.25">
      <c r="B42" s="902" t="s">
        <v>55</v>
      </c>
      <c r="C42" s="936" t="s">
        <v>173</v>
      </c>
      <c r="D42" s="903">
        <v>1503</v>
      </c>
      <c r="E42" s="904">
        <v>2005</v>
      </c>
      <c r="F42" s="905">
        <v>1.3339986693280106</v>
      </c>
      <c r="G42" s="906">
        <v>502</v>
      </c>
      <c r="H42" s="907">
        <v>0.15856102964447727</v>
      </c>
      <c r="I42" s="908">
        <v>0.18050054015124234</v>
      </c>
      <c r="J42" s="903">
        <v>449996.46</v>
      </c>
      <c r="K42" s="904">
        <v>626602.06000000006</v>
      </c>
      <c r="L42" s="905">
        <v>1.3924599762407019</v>
      </c>
      <c r="M42" s="906">
        <v>176605.60000000003</v>
      </c>
      <c r="N42" s="907">
        <v>0.15252486512958968</v>
      </c>
      <c r="O42" s="908">
        <v>0.16977942600983698</v>
      </c>
      <c r="P42" s="937"/>
      <c r="Q42" s="910">
        <v>299.39884231536928</v>
      </c>
      <c r="R42" s="911">
        <v>312.51973067331676</v>
      </c>
      <c r="S42" s="912">
        <v>13.120888357947479</v>
      </c>
      <c r="T42" s="930"/>
    </row>
    <row r="43" spans="2:20" s="878" customFormat="1" ht="16.899999999999999" customHeight="1" x14ac:dyDescent="0.25">
      <c r="B43" s="938" t="s">
        <v>57</v>
      </c>
      <c r="C43" s="936" t="s">
        <v>174</v>
      </c>
      <c r="D43" s="903">
        <v>1573</v>
      </c>
      <c r="E43" s="904">
        <v>1544</v>
      </c>
      <c r="F43" s="905">
        <v>0.98156389065479976</v>
      </c>
      <c r="G43" s="906">
        <v>-29</v>
      </c>
      <c r="H43" s="907">
        <v>0.16594577487076695</v>
      </c>
      <c r="I43" s="908">
        <v>0.13899891969751529</v>
      </c>
      <c r="J43" s="903">
        <v>558464.38</v>
      </c>
      <c r="K43" s="904">
        <v>592752.75</v>
      </c>
      <c r="L43" s="905">
        <v>1.0613975953130619</v>
      </c>
      <c r="M43" s="906">
        <v>34288.369999999995</v>
      </c>
      <c r="N43" s="907">
        <v>0.18928972072175837</v>
      </c>
      <c r="O43" s="908">
        <v>0.16060786914864655</v>
      </c>
      <c r="P43" s="937"/>
      <c r="Q43" s="910">
        <v>355.0313922441195</v>
      </c>
      <c r="R43" s="911">
        <v>383.90722150259069</v>
      </c>
      <c r="S43" s="912">
        <v>28.875829258471185</v>
      </c>
      <c r="T43" s="930"/>
    </row>
    <row r="44" spans="2:20" s="878" customFormat="1" ht="16.899999999999999" customHeight="1" x14ac:dyDescent="0.25">
      <c r="B44" s="938" t="s">
        <v>59</v>
      </c>
      <c r="C44" s="936" t="s">
        <v>176</v>
      </c>
      <c r="D44" s="903">
        <v>1636</v>
      </c>
      <c r="E44" s="904">
        <v>1242</v>
      </c>
      <c r="F44" s="905">
        <v>0.75916870415647919</v>
      </c>
      <c r="G44" s="906">
        <v>-394</v>
      </c>
      <c r="H44" s="907">
        <v>0.17259204557442767</v>
      </c>
      <c r="I44" s="908">
        <v>0.11181130716600649</v>
      </c>
      <c r="J44" s="903">
        <v>523943.62</v>
      </c>
      <c r="K44" s="904">
        <v>403783.04000000004</v>
      </c>
      <c r="L44" s="905">
        <v>0.77066124023038973</v>
      </c>
      <c r="M44" s="906">
        <v>-120160.57999999996</v>
      </c>
      <c r="N44" s="907">
        <v>0.17758901920252657</v>
      </c>
      <c r="O44" s="908">
        <v>0.10940604434608313</v>
      </c>
      <c r="P44" s="937"/>
      <c r="Q44" s="910">
        <v>320.25893643031782</v>
      </c>
      <c r="R44" s="911">
        <v>325.10711755233496</v>
      </c>
      <c r="S44" s="912">
        <v>4.848181122017138</v>
      </c>
      <c r="T44" s="930"/>
    </row>
    <row r="45" spans="2:20" s="878" customFormat="1" ht="16.899999999999999" customHeight="1" x14ac:dyDescent="0.25">
      <c r="B45" s="902" t="s">
        <v>61</v>
      </c>
      <c r="C45" s="936" t="s">
        <v>177</v>
      </c>
      <c r="D45" s="903">
        <v>1874</v>
      </c>
      <c r="E45" s="904">
        <v>2211</v>
      </c>
      <c r="F45" s="905">
        <v>1.17982924226254</v>
      </c>
      <c r="G45" s="906">
        <v>337</v>
      </c>
      <c r="H45" s="907">
        <v>0.19770017934381265</v>
      </c>
      <c r="I45" s="908">
        <v>0.19904573280518545</v>
      </c>
      <c r="J45" s="903">
        <v>544436.24</v>
      </c>
      <c r="K45" s="904">
        <v>716429.26</v>
      </c>
      <c r="L45" s="905">
        <v>1.3159103075136953</v>
      </c>
      <c r="M45" s="906">
        <v>171993.02000000002</v>
      </c>
      <c r="N45" s="907">
        <v>0.18453492740289759</v>
      </c>
      <c r="O45" s="908">
        <v>0.19411833491171773</v>
      </c>
      <c r="P45" s="937"/>
      <c r="Q45" s="910">
        <v>290.52093916755604</v>
      </c>
      <c r="R45" s="911">
        <v>324.02951605608325</v>
      </c>
      <c r="S45" s="912">
        <v>33.508576888527216</v>
      </c>
      <c r="T45" s="930"/>
    </row>
    <row r="46" spans="2:20" s="878" customFormat="1" ht="16.899999999999999" customHeight="1" x14ac:dyDescent="0.25">
      <c r="B46" s="938" t="s">
        <v>63</v>
      </c>
      <c r="C46" s="936" t="s">
        <v>178</v>
      </c>
      <c r="D46" s="903">
        <v>977</v>
      </c>
      <c r="E46" s="904">
        <v>1000</v>
      </c>
      <c r="F46" s="905">
        <v>1.0235414534288638</v>
      </c>
      <c r="G46" s="906">
        <v>23</v>
      </c>
      <c r="H46" s="907">
        <v>0.103069944086929</v>
      </c>
      <c r="I46" s="908">
        <v>9.0025207057976231E-2</v>
      </c>
      <c r="J46" s="903">
        <v>273134.39</v>
      </c>
      <c r="K46" s="904">
        <v>306244.31</v>
      </c>
      <c r="L46" s="905">
        <v>1.1212220841176388</v>
      </c>
      <c r="M46" s="906">
        <v>33109.919999999984</v>
      </c>
      <c r="N46" s="907">
        <v>9.2578030496068234E-2</v>
      </c>
      <c r="O46" s="908">
        <v>8.2977676726084443E-2</v>
      </c>
      <c r="P46" s="937"/>
      <c r="Q46" s="910">
        <v>279.56437052200613</v>
      </c>
      <c r="R46" s="911">
        <v>306.24430999999998</v>
      </c>
      <c r="S46" s="912">
        <v>26.679939477993855</v>
      </c>
      <c r="T46" s="930"/>
    </row>
    <row r="47" spans="2:20" s="878" customFormat="1" ht="16.899999999999999" customHeight="1" x14ac:dyDescent="0.25">
      <c r="B47" s="938" t="s">
        <v>65</v>
      </c>
      <c r="C47" s="936" t="s">
        <v>179</v>
      </c>
      <c r="D47" s="903">
        <v>1272</v>
      </c>
      <c r="E47" s="904">
        <v>1534</v>
      </c>
      <c r="F47" s="905">
        <v>1.2059748427672956</v>
      </c>
      <c r="G47" s="906">
        <v>262</v>
      </c>
      <c r="H47" s="907">
        <v>0.13419137039772128</v>
      </c>
      <c r="I47" s="908">
        <v>0.13809866762693554</v>
      </c>
      <c r="J47" s="903">
        <v>397054.67</v>
      </c>
      <c r="K47" s="904">
        <v>473373.31</v>
      </c>
      <c r="L47" s="905">
        <v>1.1922119188271982</v>
      </c>
      <c r="M47" s="906">
        <v>76318.640000000014</v>
      </c>
      <c r="N47" s="907">
        <v>0.13458041423442249</v>
      </c>
      <c r="O47" s="908">
        <v>0.12826170545972448</v>
      </c>
      <c r="P47" s="937"/>
      <c r="Q47" s="910">
        <v>312.14989779874213</v>
      </c>
      <c r="R47" s="911">
        <v>308.58755541069098</v>
      </c>
      <c r="S47" s="912">
        <v>-3.5623423880511496</v>
      </c>
      <c r="T47" s="930"/>
    </row>
    <row r="48" spans="2:20" s="878" customFormat="1" ht="18" customHeight="1" x14ac:dyDescent="0.25">
      <c r="B48" s="1170" t="s">
        <v>311</v>
      </c>
      <c r="C48" s="1170"/>
      <c r="D48" s="815">
        <v>9479</v>
      </c>
      <c r="E48" s="824">
        <v>11108</v>
      </c>
      <c r="F48" s="916">
        <v>1.1718535710517988</v>
      </c>
      <c r="G48" s="917">
        <v>1629</v>
      </c>
      <c r="H48" s="907">
        <v>1</v>
      </c>
      <c r="I48" s="908">
        <v>1</v>
      </c>
      <c r="J48" s="815">
        <v>2950315.4099999997</v>
      </c>
      <c r="K48" s="824">
        <v>3690683.1100000003</v>
      </c>
      <c r="L48" s="916">
        <v>1.2509452709668085</v>
      </c>
      <c r="M48" s="917">
        <v>740367.70000000065</v>
      </c>
      <c r="N48" s="907">
        <v>1</v>
      </c>
      <c r="O48" s="908">
        <v>1</v>
      </c>
      <c r="P48" s="823"/>
      <c r="Q48" s="919">
        <v>311.24753771494881</v>
      </c>
      <c r="R48" s="920">
        <v>332.2545111631257</v>
      </c>
      <c r="S48" s="921">
        <v>21.006973448176893</v>
      </c>
      <c r="T48" s="930"/>
    </row>
    <row r="49" spans="2:20" s="878" customFormat="1" ht="9" customHeight="1" x14ac:dyDescent="0.25"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930"/>
    </row>
    <row r="50" spans="2:20" s="878" customFormat="1" ht="18" customHeight="1" x14ac:dyDescent="0.25">
      <c r="B50" s="1167" t="s">
        <v>307</v>
      </c>
      <c r="C50" s="1167"/>
      <c r="D50" s="815">
        <v>87415</v>
      </c>
      <c r="E50" s="822">
        <v>96454</v>
      </c>
      <c r="F50" s="916">
        <v>1.1034033060687525</v>
      </c>
      <c r="G50" s="917">
        <v>9039</v>
      </c>
      <c r="H50" s="1168"/>
      <c r="I50" s="1169"/>
      <c r="J50" s="815">
        <v>26633562.409699999</v>
      </c>
      <c r="K50" s="822">
        <v>29677481.090000011</v>
      </c>
      <c r="L50" s="916">
        <v>1.1142888297658375</v>
      </c>
      <c r="M50" s="917">
        <v>3043918.6803000136</v>
      </c>
      <c r="N50" s="1168"/>
      <c r="O50" s="1169"/>
      <c r="P50" s="823">
        <v>0</v>
      </c>
      <c r="Q50" s="919">
        <v>304.67954481153117</v>
      </c>
      <c r="R50" s="920">
        <v>307.68533280112814</v>
      </c>
      <c r="S50" s="921">
        <v>3.0057879895969677</v>
      </c>
      <c r="T50" s="930"/>
    </row>
    <row r="51" spans="2:20" s="878" customFormat="1" ht="9" customHeight="1" x14ac:dyDescent="0.3">
      <c r="B51" s="939"/>
      <c r="C51" s="939"/>
      <c r="D51" s="940"/>
      <c r="E51" s="940"/>
      <c r="F51" s="941"/>
      <c r="G51" s="940"/>
      <c r="H51" s="942"/>
      <c r="I51" s="942"/>
      <c r="J51" s="940"/>
      <c r="K51" s="940"/>
      <c r="L51" s="941"/>
      <c r="M51" s="940"/>
      <c r="N51" s="942"/>
      <c r="O51" s="942"/>
      <c r="P51" s="943"/>
      <c r="Q51" s="944"/>
      <c r="R51" s="944"/>
      <c r="S51" s="945"/>
      <c r="T51" s="930"/>
    </row>
    <row r="52" spans="2:20" s="880" customFormat="1" ht="21" customHeight="1" x14ac:dyDescent="0.3">
      <c r="B52" s="946"/>
      <c r="C52" s="794"/>
      <c r="D52" s="940"/>
      <c r="E52" s="940"/>
      <c r="F52" s="941"/>
      <c r="G52" s="940"/>
      <c r="H52" s="942"/>
      <c r="I52" s="942"/>
      <c r="J52" s="940"/>
      <c r="K52" s="940"/>
      <c r="L52" s="941"/>
      <c r="M52" s="940"/>
      <c r="N52" s="942"/>
      <c r="O52" s="942"/>
      <c r="P52" s="943"/>
      <c r="Q52" s="944"/>
      <c r="R52" s="944"/>
      <c r="S52" s="945"/>
      <c r="T52" s="947"/>
    </row>
    <row r="53" spans="2:20" s="879" customFormat="1" ht="16.149999999999999" hidden="1" customHeight="1" x14ac:dyDescent="0.3">
      <c r="B53" s="948" t="s">
        <v>22</v>
      </c>
      <c r="C53" s="875" t="s">
        <v>71</v>
      </c>
      <c r="D53" s="949"/>
      <c r="E53" s="950"/>
      <c r="F53" s="951"/>
      <c r="G53" s="949"/>
      <c r="H53" s="952"/>
      <c r="I53" s="953"/>
      <c r="J53" s="949"/>
      <c r="K53" s="949"/>
      <c r="L53" s="951"/>
      <c r="M53" s="949"/>
      <c r="N53" s="952"/>
      <c r="O53" s="953"/>
      <c r="P53" s="909"/>
      <c r="Q53" s="954"/>
      <c r="R53" s="955"/>
      <c r="S53" s="956"/>
      <c r="T53" s="957"/>
    </row>
    <row r="54" spans="2:20" s="879" customFormat="1" ht="16.149999999999999" hidden="1" customHeight="1" x14ac:dyDescent="0.3">
      <c r="B54" s="958" t="s">
        <v>24</v>
      </c>
      <c r="C54" s="876" t="s">
        <v>172</v>
      </c>
      <c r="D54" s="906"/>
      <c r="E54" s="904"/>
      <c r="F54" s="905"/>
      <c r="G54" s="906"/>
      <c r="H54" s="907"/>
      <c r="I54" s="908"/>
      <c r="J54" s="906"/>
      <c r="K54" s="906"/>
      <c r="L54" s="905"/>
      <c r="M54" s="906"/>
      <c r="N54" s="907"/>
      <c r="O54" s="908"/>
      <c r="P54" s="909"/>
      <c r="Q54" s="910"/>
      <c r="R54" s="911"/>
      <c r="S54" s="959"/>
      <c r="T54" s="960"/>
    </row>
    <row r="55" spans="2:20" s="879" customFormat="1" ht="16.149999999999999" hidden="1" customHeight="1" x14ac:dyDescent="0.25">
      <c r="B55" s="1162" t="s">
        <v>231</v>
      </c>
      <c r="C55" s="1162"/>
      <c r="D55" s="815"/>
      <c r="E55" s="824"/>
      <c r="F55" s="916"/>
      <c r="G55" s="917"/>
      <c r="H55" s="907"/>
      <c r="I55" s="908"/>
      <c r="J55" s="815"/>
      <c r="K55" s="824"/>
      <c r="L55" s="916"/>
      <c r="M55" s="917"/>
      <c r="N55" s="907"/>
      <c r="O55" s="908"/>
      <c r="P55" s="823"/>
      <c r="Q55" s="961"/>
      <c r="R55" s="920"/>
      <c r="S55" s="962"/>
    </row>
    <row r="56" spans="2:20" s="879" customFormat="1" ht="16.149999999999999" hidden="1" customHeight="1" x14ac:dyDescent="0.25">
      <c r="B56" s="878"/>
      <c r="C56" s="878"/>
      <c r="E56" s="879">
        <v>23550352.650000002</v>
      </c>
      <c r="P56" s="880"/>
      <c r="Q56" s="880"/>
      <c r="R56" s="880"/>
      <c r="S56" s="880"/>
    </row>
    <row r="57" spans="2:20" s="879" customFormat="1" ht="16.149999999999999" hidden="1" customHeight="1" x14ac:dyDescent="0.25">
      <c r="B57" s="878"/>
      <c r="C57" s="878"/>
      <c r="E57" s="879">
        <v>28539590.520000003</v>
      </c>
      <c r="P57" s="880"/>
      <c r="Q57" s="880"/>
      <c r="R57" s="880"/>
      <c r="S57" s="880"/>
    </row>
    <row r="58" spans="2:20" s="879" customFormat="1" ht="16.149999999999999" hidden="1" customHeight="1" x14ac:dyDescent="0.25">
      <c r="B58" s="878"/>
      <c r="C58" s="878"/>
      <c r="E58" s="879">
        <v>5103729.7000000263</v>
      </c>
      <c r="P58" s="880"/>
      <c r="Q58" s="880"/>
      <c r="R58" s="880"/>
      <c r="S58" s="880"/>
    </row>
    <row r="59" spans="2:20" s="879" customFormat="1" ht="16.149999999999999" hidden="1" customHeight="1" x14ac:dyDescent="0.25">
      <c r="B59" s="878"/>
      <c r="C59" s="878"/>
      <c r="E59" s="879">
        <v>276860.40999999992</v>
      </c>
      <c r="P59" s="880"/>
      <c r="Q59" s="880"/>
      <c r="R59" s="880"/>
      <c r="S59" s="880"/>
    </row>
    <row r="60" spans="2:20" s="879" customFormat="1" ht="16.149999999999999" hidden="1" customHeight="1" x14ac:dyDescent="0.25">
      <c r="B60" s="878"/>
      <c r="C60" s="878"/>
      <c r="E60" s="879">
        <v>30090553.060000002</v>
      </c>
      <c r="P60" s="880"/>
      <c r="Q60" s="880"/>
      <c r="R60" s="880"/>
      <c r="S60" s="880"/>
    </row>
    <row r="61" spans="2:20" s="879" customFormat="1" ht="16.149999999999999" hidden="1" customHeight="1" x14ac:dyDescent="0.25">
      <c r="B61" s="878"/>
      <c r="C61" s="878"/>
      <c r="E61" s="879">
        <v>19251090.439999998</v>
      </c>
      <c r="P61" s="880"/>
      <c r="Q61" s="880"/>
      <c r="R61" s="880"/>
      <c r="S61" s="880"/>
    </row>
    <row r="62" spans="2:20" s="879" customFormat="1" ht="16.149999999999999" hidden="1" customHeight="1" x14ac:dyDescent="0.25">
      <c r="B62" s="878"/>
      <c r="C62" s="878"/>
      <c r="E62" s="879">
        <v>12568828.359999999</v>
      </c>
      <c r="P62" s="880"/>
      <c r="Q62" s="880"/>
      <c r="R62" s="880"/>
      <c r="S62" s="880"/>
    </row>
    <row r="63" spans="2:20" s="879" customFormat="1" ht="16.149999999999999" hidden="1" customHeight="1" x14ac:dyDescent="0.25">
      <c r="B63" s="878"/>
      <c r="C63" s="878"/>
      <c r="E63" s="879">
        <v>14122790.739999996</v>
      </c>
      <c r="P63" s="880"/>
      <c r="Q63" s="880"/>
      <c r="R63" s="880"/>
      <c r="S63" s="880"/>
    </row>
    <row r="64" spans="2:20" s="879" customFormat="1" ht="16.149999999999999" hidden="1" customHeight="1" x14ac:dyDescent="0.25">
      <c r="B64" s="878"/>
      <c r="C64" s="878"/>
      <c r="E64" s="879">
        <v>9046203.25</v>
      </c>
      <c r="P64" s="880"/>
      <c r="Q64" s="880"/>
      <c r="R64" s="880"/>
      <c r="S64" s="880"/>
    </row>
    <row r="65" spans="2:20" s="879" customFormat="1" ht="16.149999999999999" hidden="1" customHeight="1" x14ac:dyDescent="0.25">
      <c r="B65" s="878"/>
      <c r="C65" s="878"/>
      <c r="E65" s="879">
        <v>186168933.25000006</v>
      </c>
      <c r="P65" s="880"/>
      <c r="Q65" s="880"/>
      <c r="R65" s="880"/>
      <c r="S65" s="880"/>
    </row>
    <row r="66" spans="2:20" s="879" customFormat="1" ht="16.149999999999999" hidden="1" customHeight="1" x14ac:dyDescent="0.25">
      <c r="B66" s="878"/>
      <c r="C66" s="878"/>
      <c r="P66" s="880"/>
      <c r="Q66" s="880"/>
      <c r="R66" s="880"/>
      <c r="S66" s="880"/>
    </row>
    <row r="67" spans="2:20" s="879" customFormat="1" ht="16.149999999999999" hidden="1" customHeight="1" x14ac:dyDescent="0.25">
      <c r="B67" s="878"/>
      <c r="C67" s="878"/>
      <c r="P67" s="880"/>
      <c r="Q67" s="880"/>
      <c r="R67" s="880"/>
      <c r="S67" s="880"/>
    </row>
    <row r="68" spans="2:20" s="879" customFormat="1" ht="16.149999999999999" hidden="1" customHeight="1" x14ac:dyDescent="0.25">
      <c r="B68" s="878"/>
      <c r="C68" s="878"/>
      <c r="P68" s="880"/>
      <c r="Q68" s="880"/>
      <c r="R68" s="880"/>
      <c r="S68" s="880"/>
    </row>
    <row r="69" spans="2:20" s="879" customFormat="1" ht="16.149999999999999" hidden="1" customHeight="1" x14ac:dyDescent="0.25">
      <c r="B69" s="878"/>
      <c r="C69" s="878"/>
      <c r="P69" s="880"/>
      <c r="Q69" s="880"/>
      <c r="R69" s="880"/>
      <c r="S69" s="880"/>
    </row>
    <row r="70" spans="2:20" s="879" customFormat="1" ht="16.149999999999999" hidden="1" customHeight="1" x14ac:dyDescent="0.25">
      <c r="B70" s="878"/>
      <c r="C70" s="878"/>
      <c r="P70" s="880"/>
      <c r="Q70" s="880"/>
      <c r="R70" s="880"/>
      <c r="S70" s="880"/>
    </row>
    <row r="71" spans="2:20" s="879" customFormat="1" ht="16.149999999999999" hidden="1" customHeight="1" x14ac:dyDescent="0.25">
      <c r="B71" s="878"/>
      <c r="C71" s="878"/>
      <c r="P71" s="880"/>
      <c r="Q71" s="880"/>
      <c r="R71" s="880"/>
      <c r="S71" s="880"/>
    </row>
    <row r="72" spans="2:20" s="879" customFormat="1" ht="16.149999999999999" hidden="1" customHeight="1" x14ac:dyDescent="0.25">
      <c r="B72" s="901"/>
      <c r="C72" s="901"/>
      <c r="D72" s="882"/>
      <c r="E72" s="882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0"/>
      <c r="Q72" s="880"/>
      <c r="R72" s="880"/>
      <c r="S72" s="880"/>
      <c r="T72" s="882"/>
    </row>
    <row r="73" spans="2:20" s="879" customFormat="1" ht="16.149999999999999" hidden="1" customHeight="1" x14ac:dyDescent="0.25">
      <c r="B73" s="901"/>
      <c r="C73" s="901"/>
      <c r="D73" s="882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882"/>
      <c r="P73" s="880"/>
      <c r="Q73" s="880"/>
      <c r="R73" s="880"/>
      <c r="S73" s="880"/>
      <c r="T73" s="882"/>
    </row>
    <row r="74" spans="2:20" s="879" customFormat="1" ht="16.149999999999999" hidden="1" customHeight="1" x14ac:dyDescent="0.25">
      <c r="B74" s="901"/>
      <c r="C74" s="901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0"/>
      <c r="Q74" s="880"/>
      <c r="R74" s="880"/>
      <c r="S74" s="880"/>
      <c r="T74" s="882"/>
    </row>
    <row r="75" spans="2:20" s="879" customFormat="1" ht="16.149999999999999" hidden="1" customHeight="1" x14ac:dyDescent="0.25">
      <c r="B75" s="901"/>
      <c r="C75" s="901"/>
      <c r="D75" s="882"/>
      <c r="E75" s="882"/>
      <c r="F75" s="882"/>
      <c r="G75" s="882"/>
      <c r="H75" s="882"/>
      <c r="I75" s="882"/>
      <c r="J75" s="882"/>
      <c r="K75" s="882"/>
      <c r="L75" s="882"/>
      <c r="M75" s="882"/>
      <c r="N75" s="882"/>
      <c r="O75" s="882"/>
      <c r="P75" s="880"/>
      <c r="Q75" s="880"/>
      <c r="R75" s="880"/>
      <c r="S75" s="880"/>
      <c r="T75" s="882"/>
    </row>
    <row r="76" spans="2:20" s="879" customFormat="1" ht="16.149999999999999" hidden="1" customHeight="1" x14ac:dyDescent="0.25">
      <c r="B76" s="901"/>
      <c r="C76" s="901"/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0"/>
      <c r="Q76" s="880"/>
      <c r="R76" s="880"/>
      <c r="S76" s="880"/>
      <c r="T76" s="882"/>
    </row>
    <row r="77" spans="2:20" s="879" customFormat="1" ht="16.149999999999999" hidden="1" customHeight="1" x14ac:dyDescent="0.25">
      <c r="B77" s="901"/>
      <c r="C77" s="901"/>
      <c r="D77" s="882"/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0"/>
      <c r="Q77" s="880"/>
      <c r="R77" s="880"/>
      <c r="S77" s="880"/>
      <c r="T77" s="882"/>
    </row>
    <row r="78" spans="2:20" s="879" customFormat="1" ht="16.149999999999999" hidden="1" customHeight="1" x14ac:dyDescent="0.25">
      <c r="B78" s="901"/>
      <c r="C78" s="901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0"/>
      <c r="Q78" s="880"/>
      <c r="R78" s="880"/>
      <c r="S78" s="880"/>
      <c r="T78" s="882"/>
    </row>
    <row r="79" spans="2:20" s="879" customFormat="1" ht="16.149999999999999" hidden="1" customHeight="1" x14ac:dyDescent="0.25">
      <c r="B79" s="901"/>
      <c r="C79" s="901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0"/>
      <c r="Q79" s="880"/>
      <c r="R79" s="880"/>
      <c r="S79" s="880"/>
      <c r="T79" s="882"/>
    </row>
    <row r="80" spans="2:20" s="879" customFormat="1" ht="16.149999999999999" hidden="1" customHeight="1" x14ac:dyDescent="0.25">
      <c r="B80" s="901"/>
      <c r="C80" s="901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0"/>
      <c r="Q80" s="880"/>
      <c r="R80" s="880"/>
      <c r="S80" s="880"/>
      <c r="T80" s="882"/>
    </row>
    <row r="81" spans="2:26" s="879" customFormat="1" ht="16.149999999999999" hidden="1" customHeight="1" x14ac:dyDescent="0.25">
      <c r="B81" s="901"/>
      <c r="C81" s="901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0"/>
      <c r="Q81" s="880"/>
      <c r="R81" s="880"/>
      <c r="S81" s="880"/>
      <c r="T81" s="882"/>
    </row>
    <row r="82" spans="2:26" s="879" customFormat="1" ht="16.149999999999999" hidden="1" customHeight="1" x14ac:dyDescent="0.25">
      <c r="B82" s="901"/>
      <c r="C82" s="901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0"/>
      <c r="Q82" s="880"/>
      <c r="R82" s="880"/>
      <c r="S82" s="880"/>
      <c r="T82" s="882"/>
    </row>
    <row r="83" spans="2:26" s="879" customFormat="1" ht="16.149999999999999" hidden="1" customHeight="1" x14ac:dyDescent="0.25">
      <c r="B83" s="901"/>
      <c r="C83" s="901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0"/>
      <c r="Q83" s="880"/>
      <c r="R83" s="880"/>
      <c r="S83" s="880"/>
      <c r="T83" s="882"/>
    </row>
    <row r="84" spans="2:26" s="879" customFormat="1" ht="16.149999999999999" hidden="1" customHeight="1" x14ac:dyDescent="0.25">
      <c r="B84" s="901"/>
      <c r="C84" s="901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0"/>
      <c r="Q84" s="880"/>
      <c r="R84" s="880"/>
      <c r="S84" s="880"/>
      <c r="T84" s="882"/>
    </row>
    <row r="85" spans="2:26" s="879" customFormat="1" ht="16.149999999999999" hidden="1" customHeight="1" x14ac:dyDescent="0.25">
      <c r="B85" s="901"/>
      <c r="C85" s="901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0"/>
      <c r="Q85" s="880"/>
      <c r="R85" s="880"/>
      <c r="S85" s="880"/>
      <c r="T85" s="882"/>
    </row>
    <row r="86" spans="2:26" s="879" customFormat="1" ht="16.149999999999999" hidden="1" customHeight="1" x14ac:dyDescent="0.25">
      <c r="B86" s="901"/>
      <c r="C86" s="901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0"/>
      <c r="Q86" s="880"/>
      <c r="R86" s="880"/>
      <c r="S86" s="880"/>
      <c r="T86" s="882"/>
    </row>
    <row r="87" spans="2:26" s="879" customFormat="1" ht="16.149999999999999" hidden="1" customHeight="1" x14ac:dyDescent="0.25">
      <c r="B87" s="901"/>
      <c r="C87" s="901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0"/>
      <c r="Q87" s="880"/>
      <c r="R87" s="880"/>
      <c r="S87" s="880"/>
      <c r="T87" s="882"/>
    </row>
    <row r="88" spans="2:26" s="879" customFormat="1" ht="16.149999999999999" hidden="1" customHeight="1" x14ac:dyDescent="0.25">
      <c r="B88" s="901"/>
      <c r="C88" s="901"/>
      <c r="D88" s="882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0"/>
      <c r="Q88" s="880"/>
      <c r="R88" s="880"/>
      <c r="S88" s="880"/>
      <c r="T88" s="882"/>
    </row>
    <row r="89" spans="2:26" s="879" customFormat="1" ht="16.149999999999999" hidden="1" customHeight="1" x14ac:dyDescent="0.25">
      <c r="B89" s="901"/>
      <c r="C89" s="901"/>
      <c r="D89" s="882"/>
      <c r="E89" s="882"/>
      <c r="F89" s="882"/>
      <c r="G89" s="882"/>
      <c r="H89" s="882"/>
      <c r="I89" s="882"/>
      <c r="J89" s="882"/>
      <c r="K89" s="882"/>
      <c r="L89" s="882"/>
      <c r="M89" s="882"/>
      <c r="N89" s="882"/>
      <c r="O89" s="882"/>
      <c r="P89" s="880"/>
      <c r="Q89" s="880"/>
      <c r="R89" s="880"/>
      <c r="S89" s="880"/>
      <c r="T89" s="882"/>
    </row>
    <row r="90" spans="2:26" s="901" customFormat="1" ht="16.149999999999999" hidden="1" customHeight="1" x14ac:dyDescent="0.25">
      <c r="D90" s="882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0"/>
      <c r="Q90" s="880"/>
      <c r="R90" s="880"/>
      <c r="S90" s="880"/>
      <c r="T90" s="882"/>
      <c r="U90" s="879"/>
      <c r="V90" s="879"/>
      <c r="W90" s="879"/>
      <c r="X90" s="879"/>
      <c r="Y90" s="879"/>
      <c r="Z90" s="879"/>
    </row>
    <row r="91" spans="2:26" s="901" customFormat="1" ht="16.149999999999999" hidden="1" customHeight="1" x14ac:dyDescent="0.25">
      <c r="D91" s="882"/>
      <c r="E91" s="882"/>
      <c r="F91" s="882"/>
      <c r="G91" s="882"/>
      <c r="H91" s="882"/>
      <c r="I91" s="882"/>
      <c r="J91" s="882"/>
      <c r="K91" s="882"/>
      <c r="L91" s="882"/>
      <c r="M91" s="882"/>
      <c r="N91" s="882"/>
      <c r="O91" s="882"/>
      <c r="P91" s="880"/>
      <c r="Q91" s="880"/>
      <c r="R91" s="880"/>
      <c r="S91" s="880"/>
      <c r="T91" s="882"/>
      <c r="U91" s="879"/>
      <c r="V91" s="879"/>
      <c r="W91" s="879"/>
      <c r="X91" s="879"/>
      <c r="Y91" s="879"/>
      <c r="Z91" s="879"/>
    </row>
    <row r="92" spans="2:26" s="901" customFormat="1" ht="16.149999999999999" hidden="1" customHeight="1" x14ac:dyDescent="0.25"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0"/>
      <c r="Q92" s="880"/>
      <c r="R92" s="880"/>
      <c r="S92" s="880"/>
      <c r="T92" s="882"/>
      <c r="U92" s="879"/>
      <c r="V92" s="879"/>
      <c r="W92" s="879"/>
      <c r="X92" s="879"/>
      <c r="Y92" s="879"/>
      <c r="Z92" s="879"/>
    </row>
    <row r="93" spans="2:26" s="901" customFormat="1" ht="16.149999999999999" hidden="1" customHeight="1" x14ac:dyDescent="0.25"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0"/>
      <c r="Q93" s="880"/>
      <c r="R93" s="880"/>
      <c r="S93" s="880"/>
      <c r="T93" s="882"/>
      <c r="U93" s="879"/>
      <c r="V93" s="879"/>
      <c r="W93" s="879"/>
      <c r="X93" s="879"/>
      <c r="Y93" s="879"/>
      <c r="Z93" s="879"/>
    </row>
    <row r="94" spans="2:26" s="901" customFormat="1" ht="16.149999999999999" hidden="1" customHeight="1" x14ac:dyDescent="0.25"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0"/>
      <c r="Q94" s="880"/>
      <c r="R94" s="880"/>
      <c r="S94" s="880"/>
      <c r="T94" s="882"/>
      <c r="U94" s="879"/>
      <c r="V94" s="879"/>
      <c r="W94" s="879"/>
      <c r="X94" s="879"/>
      <c r="Y94" s="879"/>
      <c r="Z94" s="879"/>
    </row>
    <row r="95" spans="2:26" s="901" customFormat="1" ht="16.149999999999999" hidden="1" customHeight="1" x14ac:dyDescent="0.25"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0"/>
      <c r="Q95" s="880"/>
      <c r="R95" s="880"/>
      <c r="S95" s="880"/>
      <c r="T95" s="882"/>
      <c r="U95" s="879"/>
      <c r="V95" s="879"/>
      <c r="W95" s="879"/>
      <c r="X95" s="879"/>
      <c r="Y95" s="879"/>
      <c r="Z95" s="879"/>
    </row>
    <row r="96" spans="2:26" s="901" customFormat="1" ht="16.149999999999999" hidden="1" customHeight="1" x14ac:dyDescent="0.25"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0"/>
      <c r="Q96" s="880"/>
      <c r="R96" s="880"/>
      <c r="S96" s="880"/>
      <c r="T96" s="882"/>
      <c r="U96" s="879"/>
      <c r="V96" s="879"/>
      <c r="W96" s="879"/>
      <c r="X96" s="879"/>
      <c r="Y96" s="879"/>
      <c r="Z96" s="879"/>
    </row>
    <row r="97" spans="4:26" s="901" customFormat="1" ht="16.149999999999999" hidden="1" customHeight="1" x14ac:dyDescent="0.25"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0"/>
      <c r="Q97" s="880"/>
      <c r="R97" s="880"/>
      <c r="S97" s="880"/>
      <c r="T97" s="882"/>
      <c r="U97" s="879"/>
      <c r="V97" s="879"/>
      <c r="W97" s="879"/>
      <c r="X97" s="879"/>
      <c r="Y97" s="879"/>
      <c r="Z97" s="879"/>
    </row>
    <row r="98" spans="4:26" s="901" customFormat="1" ht="16.149999999999999" hidden="1" customHeight="1" x14ac:dyDescent="0.25">
      <c r="D98" s="882"/>
      <c r="E98" s="882"/>
      <c r="F98" s="882"/>
      <c r="G98" s="882"/>
      <c r="H98" s="882"/>
      <c r="I98" s="882"/>
      <c r="J98" s="882"/>
      <c r="K98" s="882"/>
      <c r="L98" s="882"/>
      <c r="M98" s="882"/>
      <c r="N98" s="882"/>
      <c r="O98" s="882"/>
      <c r="P98" s="880"/>
      <c r="Q98" s="880"/>
      <c r="R98" s="880"/>
      <c r="S98" s="880"/>
      <c r="T98" s="882"/>
      <c r="U98" s="879"/>
      <c r="V98" s="879"/>
      <c r="W98" s="879"/>
      <c r="X98" s="879"/>
      <c r="Y98" s="879"/>
      <c r="Z98" s="879"/>
    </row>
    <row r="99" spans="4:26" s="901" customFormat="1" ht="16.149999999999999" hidden="1" customHeight="1" x14ac:dyDescent="0.25">
      <c r="D99" s="882"/>
      <c r="E99" s="882"/>
      <c r="F99" s="882"/>
      <c r="G99" s="882"/>
      <c r="H99" s="882"/>
      <c r="I99" s="882"/>
      <c r="J99" s="882"/>
      <c r="K99" s="882"/>
      <c r="L99" s="882"/>
      <c r="M99" s="882"/>
      <c r="N99" s="882"/>
      <c r="O99" s="882"/>
      <c r="P99" s="880"/>
      <c r="Q99" s="880"/>
      <c r="R99" s="880"/>
      <c r="S99" s="880"/>
      <c r="T99" s="882"/>
      <c r="U99" s="879"/>
      <c r="V99" s="879"/>
      <c r="W99" s="879"/>
      <c r="X99" s="879"/>
      <c r="Y99" s="879"/>
      <c r="Z99" s="879"/>
    </row>
    <row r="100" spans="4:26" s="901" customFormat="1" ht="16.149999999999999" hidden="1" customHeight="1" x14ac:dyDescent="0.25">
      <c r="D100" s="882"/>
      <c r="E100" s="882"/>
      <c r="F100" s="882"/>
      <c r="G100" s="882"/>
      <c r="H100" s="882"/>
      <c r="I100" s="882"/>
      <c r="J100" s="882"/>
      <c r="K100" s="882"/>
      <c r="L100" s="882"/>
      <c r="M100" s="882"/>
      <c r="N100" s="882"/>
      <c r="O100" s="882"/>
      <c r="P100" s="880"/>
      <c r="Q100" s="880"/>
      <c r="R100" s="880"/>
      <c r="S100" s="880"/>
      <c r="T100" s="882"/>
      <c r="U100" s="879"/>
      <c r="V100" s="879"/>
      <c r="W100" s="879"/>
      <c r="X100" s="879"/>
      <c r="Y100" s="879"/>
      <c r="Z100" s="879"/>
    </row>
    <row r="101" spans="4:26" s="901" customFormat="1" ht="16.149999999999999" hidden="1" customHeight="1" x14ac:dyDescent="0.25">
      <c r="D101" s="882"/>
      <c r="E101" s="882"/>
      <c r="F101" s="882"/>
      <c r="G101" s="882"/>
      <c r="H101" s="882"/>
      <c r="I101" s="882"/>
      <c r="J101" s="882"/>
      <c r="K101" s="882"/>
      <c r="L101" s="882"/>
      <c r="M101" s="882"/>
      <c r="N101" s="882"/>
      <c r="O101" s="882"/>
      <c r="P101" s="880"/>
      <c r="Q101" s="880"/>
      <c r="R101" s="880"/>
      <c r="S101" s="880"/>
      <c r="T101" s="882"/>
      <c r="U101" s="879"/>
      <c r="V101" s="879"/>
      <c r="W101" s="879"/>
      <c r="X101" s="879"/>
      <c r="Y101" s="879"/>
      <c r="Z101" s="879"/>
    </row>
    <row r="102" spans="4:26" s="901" customFormat="1" ht="16.149999999999999" hidden="1" customHeight="1" x14ac:dyDescent="0.25">
      <c r="D102" s="882"/>
      <c r="E102" s="882"/>
      <c r="F102" s="882"/>
      <c r="G102" s="882"/>
      <c r="H102" s="882"/>
      <c r="I102" s="882"/>
      <c r="J102" s="882"/>
      <c r="K102" s="882"/>
      <c r="L102" s="882"/>
      <c r="M102" s="882"/>
      <c r="N102" s="882"/>
      <c r="O102" s="882"/>
      <c r="P102" s="880"/>
      <c r="Q102" s="880"/>
      <c r="R102" s="880"/>
      <c r="S102" s="880"/>
      <c r="T102" s="882"/>
      <c r="U102" s="879"/>
      <c r="V102" s="879"/>
      <c r="W102" s="879"/>
      <c r="X102" s="879"/>
      <c r="Y102" s="879"/>
      <c r="Z102" s="879"/>
    </row>
    <row r="103" spans="4:26" s="901" customFormat="1" ht="16.149999999999999" hidden="1" customHeight="1" x14ac:dyDescent="0.25">
      <c r="D103" s="882"/>
      <c r="E103" s="882"/>
      <c r="F103" s="882"/>
      <c r="G103" s="882"/>
      <c r="H103" s="882"/>
      <c r="I103" s="882"/>
      <c r="J103" s="882"/>
      <c r="K103" s="882"/>
      <c r="L103" s="882"/>
      <c r="M103" s="882"/>
      <c r="N103" s="882"/>
      <c r="O103" s="882"/>
      <c r="P103" s="880"/>
      <c r="Q103" s="880"/>
      <c r="R103" s="880"/>
      <c r="S103" s="880"/>
      <c r="T103" s="882"/>
      <c r="U103" s="879"/>
      <c r="V103" s="879"/>
      <c r="W103" s="879"/>
      <c r="X103" s="879"/>
      <c r="Y103" s="879"/>
      <c r="Z103" s="879"/>
    </row>
    <row r="104" spans="4:26" s="901" customFormat="1" ht="16.149999999999999" hidden="1" customHeight="1" x14ac:dyDescent="0.25">
      <c r="D104" s="882"/>
      <c r="E104" s="882"/>
      <c r="F104" s="882"/>
      <c r="G104" s="882"/>
      <c r="H104" s="882"/>
      <c r="I104" s="882"/>
      <c r="J104" s="882"/>
      <c r="K104" s="882"/>
      <c r="L104" s="882"/>
      <c r="M104" s="882"/>
      <c r="N104" s="882"/>
      <c r="O104" s="882"/>
      <c r="P104" s="880"/>
      <c r="Q104" s="880"/>
      <c r="R104" s="880"/>
      <c r="S104" s="880"/>
      <c r="T104" s="882"/>
      <c r="U104" s="879"/>
      <c r="V104" s="879"/>
      <c r="W104" s="879"/>
      <c r="X104" s="879"/>
      <c r="Y104" s="879"/>
      <c r="Z104" s="879"/>
    </row>
    <row r="105" spans="4:26" s="901" customFormat="1" ht="16.149999999999999" hidden="1" customHeight="1" x14ac:dyDescent="0.25">
      <c r="D105" s="882"/>
      <c r="E105" s="882"/>
      <c r="F105" s="882"/>
      <c r="G105" s="882"/>
      <c r="H105" s="882"/>
      <c r="I105" s="882"/>
      <c r="J105" s="882"/>
      <c r="K105" s="882"/>
      <c r="L105" s="882"/>
      <c r="M105" s="882"/>
      <c r="N105" s="882"/>
      <c r="O105" s="882"/>
      <c r="P105" s="880"/>
      <c r="Q105" s="880"/>
      <c r="R105" s="880"/>
      <c r="S105" s="880"/>
      <c r="T105" s="882"/>
      <c r="U105" s="879"/>
      <c r="V105" s="879"/>
      <c r="W105" s="879"/>
      <c r="X105" s="879"/>
      <c r="Y105" s="879"/>
      <c r="Z105" s="879"/>
    </row>
    <row r="106" spans="4:26" s="901" customFormat="1" ht="16.149999999999999" hidden="1" customHeight="1" x14ac:dyDescent="0.25">
      <c r="D106" s="882"/>
      <c r="E106" s="882"/>
      <c r="F106" s="882"/>
      <c r="G106" s="882"/>
      <c r="H106" s="882"/>
      <c r="I106" s="882"/>
      <c r="J106" s="882"/>
      <c r="K106" s="882"/>
      <c r="L106" s="882"/>
      <c r="M106" s="882"/>
      <c r="N106" s="882"/>
      <c r="O106" s="882"/>
      <c r="P106" s="880"/>
      <c r="Q106" s="880"/>
      <c r="R106" s="880"/>
      <c r="S106" s="880"/>
      <c r="T106" s="882"/>
      <c r="U106" s="879"/>
      <c r="V106" s="879"/>
      <c r="W106" s="879"/>
      <c r="X106" s="879"/>
      <c r="Y106" s="879"/>
      <c r="Z106" s="879"/>
    </row>
    <row r="107" spans="4:26" s="901" customFormat="1" ht="16.149999999999999" hidden="1" customHeight="1" x14ac:dyDescent="0.25">
      <c r="D107" s="882"/>
      <c r="E107" s="882"/>
      <c r="F107" s="882"/>
      <c r="G107" s="882"/>
      <c r="H107" s="882"/>
      <c r="I107" s="882"/>
      <c r="J107" s="882"/>
      <c r="K107" s="882"/>
      <c r="L107" s="882"/>
      <c r="M107" s="882"/>
      <c r="N107" s="882"/>
      <c r="O107" s="882"/>
      <c r="P107" s="880"/>
      <c r="Q107" s="880"/>
      <c r="R107" s="880"/>
      <c r="S107" s="880"/>
      <c r="T107" s="882"/>
      <c r="U107" s="879"/>
      <c r="V107" s="879"/>
      <c r="W107" s="879"/>
      <c r="X107" s="879"/>
      <c r="Y107" s="879"/>
      <c r="Z107" s="879"/>
    </row>
    <row r="108" spans="4:26" s="901" customFormat="1" ht="16.149999999999999" hidden="1" customHeight="1" x14ac:dyDescent="0.25">
      <c r="D108" s="882"/>
      <c r="E108" s="882"/>
      <c r="F108" s="882"/>
      <c r="G108" s="882"/>
      <c r="H108" s="882"/>
      <c r="I108" s="882"/>
      <c r="J108" s="882"/>
      <c r="K108" s="882"/>
      <c r="L108" s="882"/>
      <c r="M108" s="882"/>
      <c r="N108" s="882"/>
      <c r="O108" s="882"/>
      <c r="P108" s="880"/>
      <c r="Q108" s="880"/>
      <c r="R108" s="880"/>
      <c r="S108" s="880"/>
      <c r="T108" s="882"/>
      <c r="U108" s="879"/>
      <c r="V108" s="879"/>
      <c r="W108" s="879"/>
      <c r="X108" s="879"/>
      <c r="Y108" s="879"/>
      <c r="Z108" s="879"/>
    </row>
    <row r="109" spans="4:26" s="901" customFormat="1" ht="16.149999999999999" hidden="1" customHeight="1" x14ac:dyDescent="0.25">
      <c r="D109" s="882"/>
      <c r="E109" s="882"/>
      <c r="F109" s="882"/>
      <c r="G109" s="882"/>
      <c r="H109" s="882"/>
      <c r="I109" s="882"/>
      <c r="J109" s="882"/>
      <c r="K109" s="882"/>
      <c r="L109" s="882"/>
      <c r="M109" s="882"/>
      <c r="N109" s="882"/>
      <c r="O109" s="882"/>
      <c r="P109" s="880"/>
      <c r="Q109" s="880"/>
      <c r="R109" s="880"/>
      <c r="S109" s="880"/>
      <c r="T109" s="882"/>
      <c r="U109" s="879"/>
      <c r="V109" s="879"/>
      <c r="W109" s="879"/>
      <c r="X109" s="879"/>
      <c r="Y109" s="879"/>
      <c r="Z109" s="879"/>
    </row>
    <row r="110" spans="4:26" s="901" customFormat="1" ht="16.149999999999999" hidden="1" customHeight="1" x14ac:dyDescent="0.25">
      <c r="D110" s="882"/>
      <c r="E110" s="882"/>
      <c r="F110" s="882"/>
      <c r="G110" s="882"/>
      <c r="H110" s="882"/>
      <c r="I110" s="882"/>
      <c r="J110" s="882"/>
      <c r="K110" s="882"/>
      <c r="L110" s="882"/>
      <c r="M110" s="882"/>
      <c r="N110" s="882"/>
      <c r="O110" s="882"/>
      <c r="P110" s="880"/>
      <c r="Q110" s="880"/>
      <c r="R110" s="880"/>
      <c r="S110" s="880"/>
      <c r="T110" s="882"/>
      <c r="U110" s="879"/>
      <c r="V110" s="879"/>
      <c r="W110" s="879"/>
      <c r="X110" s="879"/>
      <c r="Y110" s="879"/>
      <c r="Z110" s="879"/>
    </row>
    <row r="111" spans="4:26" s="901" customFormat="1" ht="16.149999999999999" hidden="1" customHeight="1" x14ac:dyDescent="0.25">
      <c r="D111" s="882"/>
      <c r="E111" s="882"/>
      <c r="F111" s="882"/>
      <c r="G111" s="882"/>
      <c r="H111" s="882"/>
      <c r="I111" s="882"/>
      <c r="J111" s="882"/>
      <c r="K111" s="882"/>
      <c r="L111" s="882"/>
      <c r="M111" s="882"/>
      <c r="N111" s="882"/>
      <c r="O111" s="882"/>
      <c r="P111" s="880"/>
      <c r="Q111" s="880"/>
      <c r="R111" s="880"/>
      <c r="S111" s="880"/>
      <c r="T111" s="882"/>
      <c r="U111" s="879"/>
      <c r="V111" s="879"/>
      <c r="W111" s="879"/>
      <c r="X111" s="879"/>
      <c r="Y111" s="879"/>
      <c r="Z111" s="879"/>
    </row>
    <row r="112" spans="4:26" s="901" customFormat="1" ht="16.149999999999999" hidden="1" customHeight="1" x14ac:dyDescent="0.25">
      <c r="D112" s="882"/>
      <c r="E112" s="882"/>
      <c r="F112" s="882"/>
      <c r="G112" s="882"/>
      <c r="H112" s="882"/>
      <c r="I112" s="882"/>
      <c r="J112" s="882"/>
      <c r="K112" s="882"/>
      <c r="L112" s="882"/>
      <c r="M112" s="882"/>
      <c r="N112" s="882"/>
      <c r="O112" s="882"/>
      <c r="P112" s="880"/>
      <c r="Q112" s="880"/>
      <c r="R112" s="880"/>
      <c r="S112" s="880"/>
      <c r="T112" s="882"/>
      <c r="U112" s="879"/>
      <c r="V112" s="879"/>
      <c r="W112" s="879"/>
      <c r="X112" s="879"/>
      <c r="Y112" s="879"/>
      <c r="Z112" s="879"/>
    </row>
    <row r="113" spans="4:26" s="901" customFormat="1" ht="16.149999999999999" hidden="1" customHeight="1" x14ac:dyDescent="0.25">
      <c r="D113" s="882"/>
      <c r="E113" s="882"/>
      <c r="F113" s="882"/>
      <c r="G113" s="882"/>
      <c r="H113" s="882"/>
      <c r="I113" s="882"/>
      <c r="J113" s="882"/>
      <c r="K113" s="882"/>
      <c r="L113" s="882"/>
      <c r="M113" s="882"/>
      <c r="N113" s="882"/>
      <c r="O113" s="882"/>
      <c r="P113" s="880"/>
      <c r="Q113" s="880"/>
      <c r="R113" s="880"/>
      <c r="S113" s="880"/>
      <c r="T113" s="882"/>
      <c r="U113" s="879"/>
      <c r="V113" s="879"/>
      <c r="W113" s="879"/>
      <c r="X113" s="879"/>
      <c r="Y113" s="879"/>
      <c r="Z113" s="879"/>
    </row>
    <row r="114" spans="4:26" s="901" customFormat="1" ht="16.149999999999999" hidden="1" customHeight="1" x14ac:dyDescent="0.25">
      <c r="D114" s="882"/>
      <c r="E114" s="882"/>
      <c r="F114" s="882"/>
      <c r="G114" s="882"/>
      <c r="H114" s="882"/>
      <c r="I114" s="882"/>
      <c r="J114" s="882"/>
      <c r="K114" s="882"/>
      <c r="L114" s="882"/>
      <c r="M114" s="882"/>
      <c r="N114" s="882"/>
      <c r="O114" s="882"/>
      <c r="P114" s="880"/>
      <c r="Q114" s="880"/>
      <c r="R114" s="880"/>
      <c r="S114" s="880"/>
      <c r="T114" s="882"/>
      <c r="U114" s="879"/>
      <c r="V114" s="879"/>
      <c r="W114" s="879"/>
      <c r="X114" s="879"/>
      <c r="Y114" s="879"/>
      <c r="Z114" s="879"/>
    </row>
    <row r="115" spans="4:26" s="901" customFormat="1" ht="16.149999999999999" hidden="1" customHeight="1" x14ac:dyDescent="0.25">
      <c r="D115" s="882"/>
      <c r="E115" s="882"/>
      <c r="F115" s="882"/>
      <c r="G115" s="882"/>
      <c r="H115" s="882"/>
      <c r="I115" s="882"/>
      <c r="J115" s="882"/>
      <c r="K115" s="882"/>
      <c r="L115" s="882"/>
      <c r="M115" s="882"/>
      <c r="N115" s="882"/>
      <c r="O115" s="882"/>
      <c r="P115" s="880"/>
      <c r="Q115" s="880"/>
      <c r="R115" s="880"/>
      <c r="S115" s="880"/>
      <c r="T115" s="882"/>
      <c r="U115" s="879"/>
      <c r="V115" s="879"/>
      <c r="W115" s="879"/>
      <c r="X115" s="879"/>
      <c r="Y115" s="879"/>
      <c r="Z115" s="879"/>
    </row>
    <row r="116" spans="4:26" s="901" customFormat="1" ht="16.149999999999999" hidden="1" customHeight="1" x14ac:dyDescent="0.25">
      <c r="D116" s="882"/>
      <c r="E116" s="882"/>
      <c r="F116" s="882"/>
      <c r="G116" s="882"/>
      <c r="H116" s="882"/>
      <c r="I116" s="882"/>
      <c r="J116" s="882"/>
      <c r="K116" s="882"/>
      <c r="L116" s="882"/>
      <c r="M116" s="882"/>
      <c r="N116" s="882"/>
      <c r="O116" s="882"/>
      <c r="P116" s="880"/>
      <c r="Q116" s="880"/>
      <c r="R116" s="880"/>
      <c r="S116" s="880"/>
      <c r="T116" s="882"/>
      <c r="U116" s="879"/>
      <c r="V116" s="879"/>
      <c r="W116" s="879"/>
      <c r="X116" s="879"/>
      <c r="Y116" s="879"/>
      <c r="Z116" s="879"/>
    </row>
    <row r="117" spans="4:26" s="901" customFormat="1" ht="16.149999999999999" hidden="1" customHeight="1" x14ac:dyDescent="0.25">
      <c r="D117" s="882"/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0"/>
      <c r="Q117" s="880"/>
      <c r="R117" s="880"/>
      <c r="S117" s="880"/>
      <c r="T117" s="882"/>
      <c r="U117" s="879"/>
      <c r="V117" s="879"/>
      <c r="W117" s="879"/>
      <c r="X117" s="879"/>
      <c r="Y117" s="879"/>
      <c r="Z117" s="879"/>
    </row>
    <row r="118" spans="4:26" s="901" customFormat="1" ht="16.149999999999999" hidden="1" customHeight="1" x14ac:dyDescent="0.25">
      <c r="D118" s="882"/>
      <c r="E118" s="882"/>
      <c r="F118" s="882"/>
      <c r="G118" s="882"/>
      <c r="H118" s="882"/>
      <c r="I118" s="882"/>
      <c r="J118" s="882"/>
      <c r="K118" s="882"/>
      <c r="L118" s="882"/>
      <c r="M118" s="882"/>
      <c r="N118" s="882"/>
      <c r="O118" s="882"/>
      <c r="P118" s="880"/>
      <c r="Q118" s="880"/>
      <c r="R118" s="880"/>
      <c r="S118" s="880"/>
      <c r="T118" s="882"/>
      <c r="U118" s="879"/>
      <c r="V118" s="879"/>
      <c r="W118" s="879"/>
      <c r="X118" s="879"/>
      <c r="Y118" s="879"/>
      <c r="Z118" s="879"/>
    </row>
    <row r="119" spans="4:26" s="901" customFormat="1" ht="16.149999999999999" hidden="1" customHeight="1" x14ac:dyDescent="0.25">
      <c r="D119" s="882"/>
      <c r="E119" s="882"/>
      <c r="F119" s="882"/>
      <c r="G119" s="882"/>
      <c r="H119" s="882"/>
      <c r="I119" s="882"/>
      <c r="J119" s="882"/>
      <c r="K119" s="882"/>
      <c r="L119" s="882"/>
      <c r="M119" s="882"/>
      <c r="N119" s="882"/>
      <c r="O119" s="882"/>
      <c r="P119" s="880"/>
      <c r="Q119" s="880"/>
      <c r="R119" s="880"/>
      <c r="S119" s="880"/>
      <c r="T119" s="882"/>
      <c r="U119" s="879"/>
      <c r="V119" s="879"/>
      <c r="W119" s="879"/>
      <c r="X119" s="879"/>
      <c r="Y119" s="879"/>
      <c r="Z119" s="879"/>
    </row>
    <row r="120" spans="4:26" s="901" customFormat="1" ht="16.149999999999999" hidden="1" customHeight="1" x14ac:dyDescent="0.25">
      <c r="D120" s="882"/>
      <c r="E120" s="882"/>
      <c r="F120" s="882"/>
      <c r="G120" s="882"/>
      <c r="H120" s="882"/>
      <c r="I120" s="882"/>
      <c r="J120" s="882"/>
      <c r="K120" s="882"/>
      <c r="L120" s="882"/>
      <c r="M120" s="882"/>
      <c r="N120" s="882"/>
      <c r="O120" s="882"/>
      <c r="P120" s="880"/>
      <c r="Q120" s="880"/>
      <c r="R120" s="880"/>
      <c r="S120" s="880"/>
      <c r="T120" s="882"/>
      <c r="U120" s="879"/>
      <c r="V120" s="879"/>
      <c r="W120" s="879"/>
      <c r="X120" s="879"/>
      <c r="Y120" s="879"/>
      <c r="Z120" s="879"/>
    </row>
    <row r="121" spans="4:26" s="901" customFormat="1" ht="16.149999999999999" hidden="1" customHeight="1" x14ac:dyDescent="0.25">
      <c r="D121" s="882"/>
      <c r="E121" s="882"/>
      <c r="F121" s="882"/>
      <c r="G121" s="882"/>
      <c r="H121" s="882"/>
      <c r="I121" s="882"/>
      <c r="J121" s="882"/>
      <c r="K121" s="882"/>
      <c r="L121" s="882"/>
      <c r="M121" s="882"/>
      <c r="N121" s="882"/>
      <c r="O121" s="882"/>
      <c r="P121" s="880"/>
      <c r="Q121" s="880"/>
      <c r="R121" s="880"/>
      <c r="S121" s="880"/>
      <c r="T121" s="882"/>
      <c r="U121" s="879"/>
      <c r="V121" s="879"/>
      <c r="W121" s="879"/>
      <c r="X121" s="879"/>
      <c r="Y121" s="879"/>
      <c r="Z121" s="879"/>
    </row>
    <row r="122" spans="4:26" s="901" customFormat="1" ht="16.149999999999999" hidden="1" customHeight="1" x14ac:dyDescent="0.25">
      <c r="D122" s="882"/>
      <c r="E122" s="882"/>
      <c r="F122" s="882"/>
      <c r="G122" s="882"/>
      <c r="H122" s="882"/>
      <c r="I122" s="882"/>
      <c r="J122" s="882"/>
      <c r="K122" s="882"/>
      <c r="L122" s="882"/>
      <c r="M122" s="882"/>
      <c r="N122" s="882"/>
      <c r="O122" s="882"/>
      <c r="P122" s="880"/>
      <c r="Q122" s="880"/>
      <c r="R122" s="880"/>
      <c r="S122" s="880"/>
      <c r="T122" s="882"/>
      <c r="U122" s="879"/>
      <c r="V122" s="879"/>
      <c r="W122" s="879"/>
      <c r="X122" s="879"/>
      <c r="Y122" s="879"/>
      <c r="Z122" s="879"/>
    </row>
    <row r="123" spans="4:26" s="901" customFormat="1" ht="16.149999999999999" hidden="1" customHeight="1" x14ac:dyDescent="0.25">
      <c r="D123" s="882"/>
      <c r="E123" s="882"/>
      <c r="F123" s="882"/>
      <c r="G123" s="882"/>
      <c r="H123" s="882"/>
      <c r="I123" s="882"/>
      <c r="J123" s="882"/>
      <c r="K123" s="882"/>
      <c r="L123" s="882"/>
      <c r="M123" s="882"/>
      <c r="N123" s="882"/>
      <c r="O123" s="882"/>
      <c r="P123" s="880"/>
      <c r="Q123" s="880"/>
      <c r="R123" s="880"/>
      <c r="S123" s="880"/>
      <c r="T123" s="882"/>
      <c r="U123" s="879"/>
      <c r="V123" s="879"/>
      <c r="W123" s="879"/>
      <c r="X123" s="879"/>
      <c r="Y123" s="879"/>
      <c r="Z123" s="879"/>
    </row>
    <row r="124" spans="4:26" s="901" customFormat="1" ht="16.149999999999999" hidden="1" customHeight="1" x14ac:dyDescent="0.25">
      <c r="D124" s="882"/>
      <c r="E124" s="882"/>
      <c r="F124" s="882"/>
      <c r="G124" s="882"/>
      <c r="H124" s="882"/>
      <c r="I124" s="882"/>
      <c r="J124" s="882"/>
      <c r="K124" s="882"/>
      <c r="L124" s="882"/>
      <c r="M124" s="882"/>
      <c r="N124" s="882"/>
      <c r="O124" s="882"/>
      <c r="P124" s="880"/>
      <c r="Q124" s="880"/>
      <c r="R124" s="880"/>
      <c r="S124" s="880"/>
      <c r="T124" s="882"/>
      <c r="U124" s="879"/>
      <c r="V124" s="879"/>
      <c r="W124" s="879"/>
      <c r="X124" s="879"/>
      <c r="Y124" s="879"/>
      <c r="Z124" s="879"/>
    </row>
    <row r="125" spans="4:26" s="901" customFormat="1" ht="16.149999999999999" hidden="1" customHeight="1" x14ac:dyDescent="0.25">
      <c r="D125" s="882"/>
      <c r="E125" s="882"/>
      <c r="F125" s="882"/>
      <c r="G125" s="882"/>
      <c r="H125" s="882"/>
      <c r="I125" s="882"/>
      <c r="J125" s="882"/>
      <c r="K125" s="882"/>
      <c r="L125" s="882"/>
      <c r="M125" s="882"/>
      <c r="N125" s="882"/>
      <c r="O125" s="882"/>
      <c r="P125" s="880"/>
      <c r="Q125" s="880"/>
      <c r="R125" s="880"/>
      <c r="S125" s="880"/>
      <c r="T125" s="882"/>
      <c r="U125" s="879"/>
      <c r="V125" s="879"/>
      <c r="W125" s="879"/>
      <c r="X125" s="879"/>
      <c r="Y125" s="879"/>
      <c r="Z125" s="879"/>
    </row>
    <row r="126" spans="4:26" s="901" customFormat="1" ht="16.149999999999999" hidden="1" customHeight="1" x14ac:dyDescent="0.25">
      <c r="D126" s="882"/>
      <c r="E126" s="882"/>
      <c r="F126" s="882"/>
      <c r="G126" s="882"/>
      <c r="H126" s="882"/>
      <c r="I126" s="882"/>
      <c r="J126" s="882"/>
      <c r="K126" s="882"/>
      <c r="L126" s="882"/>
      <c r="M126" s="882"/>
      <c r="N126" s="882"/>
      <c r="O126" s="882"/>
      <c r="P126" s="880"/>
      <c r="Q126" s="880"/>
      <c r="R126" s="880"/>
      <c r="S126" s="880"/>
      <c r="T126" s="882"/>
      <c r="U126" s="879"/>
      <c r="V126" s="879"/>
      <c r="W126" s="879"/>
      <c r="X126" s="879"/>
      <c r="Y126" s="879"/>
      <c r="Z126" s="879"/>
    </row>
    <row r="127" spans="4:26" s="901" customFormat="1" ht="16.149999999999999" hidden="1" customHeight="1" x14ac:dyDescent="0.25">
      <c r="D127" s="882"/>
      <c r="E127" s="882"/>
      <c r="F127" s="882"/>
      <c r="G127" s="882"/>
      <c r="H127" s="882"/>
      <c r="I127" s="882"/>
      <c r="J127" s="882"/>
      <c r="K127" s="882"/>
      <c r="L127" s="882"/>
      <c r="M127" s="882"/>
      <c r="N127" s="882"/>
      <c r="O127" s="882"/>
      <c r="P127" s="880"/>
      <c r="Q127" s="880"/>
      <c r="R127" s="880"/>
      <c r="S127" s="880"/>
      <c r="T127" s="882"/>
      <c r="U127" s="879"/>
      <c r="V127" s="879"/>
      <c r="W127" s="879"/>
      <c r="X127" s="879"/>
      <c r="Y127" s="879"/>
      <c r="Z127" s="879"/>
    </row>
    <row r="128" spans="4:26" s="901" customFormat="1" ht="16.149999999999999" hidden="1" customHeight="1" x14ac:dyDescent="0.25">
      <c r="D128" s="882"/>
      <c r="E128" s="882"/>
      <c r="F128" s="882"/>
      <c r="G128" s="882"/>
      <c r="H128" s="882"/>
      <c r="I128" s="882"/>
      <c r="J128" s="882"/>
      <c r="K128" s="882"/>
      <c r="L128" s="882"/>
      <c r="M128" s="882"/>
      <c r="N128" s="882"/>
      <c r="O128" s="882"/>
      <c r="P128" s="880"/>
      <c r="Q128" s="880"/>
      <c r="R128" s="880"/>
      <c r="S128" s="880"/>
      <c r="T128" s="882"/>
      <c r="U128" s="879"/>
      <c r="V128" s="879"/>
      <c r="W128" s="879"/>
      <c r="X128" s="879"/>
      <c r="Y128" s="879"/>
      <c r="Z128" s="879"/>
    </row>
    <row r="129" spans="4:26" s="901" customFormat="1" ht="15" hidden="1" x14ac:dyDescent="0.25">
      <c r="D129" s="882"/>
      <c r="E129" s="882"/>
      <c r="F129" s="882"/>
      <c r="G129" s="882"/>
      <c r="H129" s="882"/>
      <c r="I129" s="882"/>
      <c r="J129" s="882"/>
      <c r="K129" s="882"/>
      <c r="L129" s="882"/>
      <c r="M129" s="882"/>
      <c r="N129" s="882"/>
      <c r="O129" s="882"/>
      <c r="P129" s="880"/>
      <c r="Q129" s="880"/>
      <c r="R129" s="880"/>
      <c r="S129" s="880"/>
      <c r="T129" s="882"/>
      <c r="U129" s="879"/>
      <c r="V129" s="879"/>
      <c r="W129" s="879"/>
      <c r="X129" s="879"/>
      <c r="Y129" s="879"/>
      <c r="Z129" s="879"/>
    </row>
    <row r="130" spans="4:26" s="901" customFormat="1" ht="15" hidden="1" x14ac:dyDescent="0.25">
      <c r="D130" s="882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0"/>
      <c r="Q130" s="880"/>
      <c r="R130" s="880"/>
      <c r="S130" s="880"/>
      <c r="T130" s="882"/>
      <c r="U130" s="879"/>
      <c r="V130" s="879"/>
      <c r="W130" s="879"/>
      <c r="X130" s="879"/>
      <c r="Y130" s="879"/>
      <c r="Z130" s="879"/>
    </row>
    <row r="131" spans="4:26" s="901" customFormat="1" ht="15" hidden="1" x14ac:dyDescent="0.25">
      <c r="D131" s="882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0"/>
      <c r="Q131" s="880"/>
      <c r="R131" s="880"/>
      <c r="S131" s="880"/>
      <c r="T131" s="882"/>
      <c r="U131" s="879"/>
      <c r="V131" s="879"/>
      <c r="W131" s="879"/>
      <c r="X131" s="879"/>
      <c r="Y131" s="879"/>
      <c r="Z131" s="879"/>
    </row>
    <row r="132" spans="4:26" s="901" customFormat="1" ht="15" hidden="1" x14ac:dyDescent="0.25">
      <c r="D132" s="882"/>
      <c r="E132" s="882"/>
      <c r="F132" s="882"/>
      <c r="G132" s="882"/>
      <c r="H132" s="882"/>
      <c r="I132" s="882"/>
      <c r="J132" s="882"/>
      <c r="K132" s="882"/>
      <c r="L132" s="882"/>
      <c r="M132" s="882"/>
      <c r="N132" s="882"/>
      <c r="O132" s="882"/>
      <c r="P132" s="880"/>
      <c r="Q132" s="880"/>
      <c r="R132" s="880"/>
      <c r="S132" s="880"/>
      <c r="T132" s="882"/>
      <c r="U132" s="879"/>
      <c r="V132" s="879"/>
      <c r="W132" s="879"/>
      <c r="X132" s="879"/>
      <c r="Y132" s="879"/>
      <c r="Z132" s="879"/>
    </row>
    <row r="133" spans="4:26" s="901" customFormat="1" ht="15" hidden="1" x14ac:dyDescent="0.25">
      <c r="D133" s="882"/>
      <c r="E133" s="882"/>
      <c r="F133" s="882"/>
      <c r="G133" s="882"/>
      <c r="H133" s="882"/>
      <c r="I133" s="882"/>
      <c r="J133" s="882"/>
      <c r="K133" s="882"/>
      <c r="L133" s="882"/>
      <c r="M133" s="882"/>
      <c r="N133" s="882"/>
      <c r="O133" s="882"/>
      <c r="P133" s="880"/>
      <c r="Q133" s="880"/>
      <c r="R133" s="880"/>
      <c r="S133" s="880"/>
      <c r="T133" s="882"/>
      <c r="U133" s="879"/>
      <c r="V133" s="879"/>
      <c r="W133" s="879"/>
      <c r="X133" s="879"/>
      <c r="Y133" s="879"/>
      <c r="Z133" s="879"/>
    </row>
    <row r="134" spans="4:26" s="901" customFormat="1" ht="15" hidden="1" x14ac:dyDescent="0.25">
      <c r="D134" s="882"/>
      <c r="E134" s="882"/>
      <c r="F134" s="882"/>
      <c r="G134" s="882"/>
      <c r="H134" s="882"/>
      <c r="I134" s="882"/>
      <c r="J134" s="882"/>
      <c r="K134" s="882"/>
      <c r="L134" s="882"/>
      <c r="M134" s="882"/>
      <c r="N134" s="882"/>
      <c r="O134" s="882"/>
      <c r="P134" s="880"/>
      <c r="Q134" s="880"/>
      <c r="R134" s="880"/>
      <c r="S134" s="880"/>
      <c r="T134" s="882"/>
      <c r="U134" s="879"/>
      <c r="V134" s="879"/>
      <c r="W134" s="879"/>
      <c r="X134" s="879"/>
      <c r="Y134" s="879"/>
      <c r="Z134" s="879"/>
    </row>
    <row r="135" spans="4:26" s="901" customFormat="1" ht="15" hidden="1" x14ac:dyDescent="0.25">
      <c r="D135" s="882"/>
      <c r="E135" s="882"/>
      <c r="F135" s="882"/>
      <c r="G135" s="882"/>
      <c r="H135" s="882"/>
      <c r="I135" s="882"/>
      <c r="J135" s="882"/>
      <c r="K135" s="882"/>
      <c r="L135" s="882"/>
      <c r="M135" s="882"/>
      <c r="N135" s="882"/>
      <c r="O135" s="882"/>
      <c r="P135" s="880"/>
      <c r="Q135" s="880"/>
      <c r="R135" s="880"/>
      <c r="S135" s="880"/>
      <c r="T135" s="882"/>
      <c r="U135" s="879"/>
      <c r="V135" s="879"/>
      <c r="W135" s="879"/>
      <c r="X135" s="879"/>
      <c r="Y135" s="879"/>
      <c r="Z135" s="879"/>
    </row>
    <row r="136" spans="4:26" s="901" customFormat="1" ht="15" hidden="1" x14ac:dyDescent="0.25">
      <c r="D136" s="882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0"/>
      <c r="Q136" s="880"/>
      <c r="R136" s="880"/>
      <c r="S136" s="880"/>
      <c r="T136" s="882"/>
      <c r="U136" s="879"/>
      <c r="V136" s="879"/>
      <c r="W136" s="879"/>
      <c r="X136" s="879"/>
      <c r="Y136" s="879"/>
      <c r="Z136" s="879"/>
    </row>
    <row r="137" spans="4:26" s="901" customFormat="1" ht="15" hidden="1" x14ac:dyDescent="0.25">
      <c r="D137" s="882"/>
      <c r="E137" s="882"/>
      <c r="F137" s="882"/>
      <c r="G137" s="882"/>
      <c r="H137" s="882"/>
      <c r="I137" s="882"/>
      <c r="J137" s="882"/>
      <c r="K137" s="882"/>
      <c r="L137" s="882"/>
      <c r="M137" s="882"/>
      <c r="N137" s="882"/>
      <c r="O137" s="882"/>
      <c r="P137" s="880"/>
      <c r="Q137" s="880"/>
      <c r="R137" s="880"/>
      <c r="S137" s="880"/>
      <c r="T137" s="882"/>
      <c r="U137" s="879"/>
      <c r="V137" s="879"/>
      <c r="W137" s="879"/>
      <c r="X137" s="879"/>
      <c r="Y137" s="879"/>
      <c r="Z137" s="879"/>
    </row>
    <row r="138" spans="4:26" s="901" customFormat="1" ht="15" hidden="1" x14ac:dyDescent="0.25">
      <c r="D138" s="882"/>
      <c r="E138" s="882"/>
      <c r="F138" s="882"/>
      <c r="G138" s="882"/>
      <c r="H138" s="882"/>
      <c r="I138" s="882"/>
      <c r="J138" s="882"/>
      <c r="K138" s="882"/>
      <c r="L138" s="882"/>
      <c r="M138" s="882"/>
      <c r="N138" s="882"/>
      <c r="O138" s="882"/>
      <c r="P138" s="880"/>
      <c r="Q138" s="880"/>
      <c r="R138" s="880"/>
      <c r="S138" s="880"/>
      <c r="T138" s="882"/>
      <c r="U138" s="879"/>
      <c r="V138" s="879"/>
      <c r="W138" s="879"/>
      <c r="X138" s="879"/>
      <c r="Y138" s="879"/>
      <c r="Z138" s="879"/>
    </row>
    <row r="139" spans="4:26" s="901" customFormat="1" ht="15" hidden="1" x14ac:dyDescent="0.25">
      <c r="D139" s="882"/>
      <c r="E139" s="882"/>
      <c r="F139" s="882"/>
      <c r="G139" s="882"/>
      <c r="H139" s="882"/>
      <c r="I139" s="882"/>
      <c r="J139" s="882"/>
      <c r="K139" s="882"/>
      <c r="L139" s="882"/>
      <c r="M139" s="882"/>
      <c r="N139" s="882"/>
      <c r="O139" s="882"/>
      <c r="P139" s="880"/>
      <c r="Q139" s="880"/>
      <c r="R139" s="880"/>
      <c r="S139" s="880"/>
      <c r="T139" s="882"/>
      <c r="U139" s="879"/>
      <c r="V139" s="879"/>
      <c r="W139" s="879"/>
      <c r="X139" s="879"/>
      <c r="Y139" s="879"/>
      <c r="Z139" s="879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321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269</v>
      </c>
      <c r="C6" s="1020"/>
      <c r="D6" s="1020"/>
      <c r="E6" s="1020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234</v>
      </c>
      <c r="D7" s="1190" t="s">
        <v>229</v>
      </c>
      <c r="E7" s="1191"/>
      <c r="F7" s="1191"/>
      <c r="G7" s="1191"/>
      <c r="H7" s="1191"/>
      <c r="I7" s="1192"/>
      <c r="J7" s="1193" t="s">
        <v>230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197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53" t="s">
        <v>345</v>
      </c>
      <c r="E9" s="353" t="s">
        <v>346</v>
      </c>
      <c r="F9" s="1019"/>
      <c r="G9" s="1019"/>
      <c r="H9" s="763" t="s">
        <v>345</v>
      </c>
      <c r="I9" s="713" t="s">
        <v>346</v>
      </c>
      <c r="J9" s="571" t="s">
        <v>345</v>
      </c>
      <c r="K9" s="571" t="s">
        <v>346</v>
      </c>
      <c r="L9" s="1019"/>
      <c r="M9" s="1198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19"/>
      <c r="T9" s="1019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4289</v>
      </c>
      <c r="E11" s="677">
        <v>5388</v>
      </c>
      <c r="F11" s="612">
        <v>1.2562368850547914</v>
      </c>
      <c r="G11" s="577">
        <v>1099</v>
      </c>
      <c r="H11" s="611">
        <v>5.5857991248176704E-2</v>
      </c>
      <c r="I11" s="616">
        <v>6.3351714893767119E-2</v>
      </c>
      <c r="J11" s="741">
        <v>1260108.75</v>
      </c>
      <c r="K11" s="677">
        <v>1607868.0500000003</v>
      </c>
      <c r="L11" s="612">
        <v>1.2759756251196575</v>
      </c>
      <c r="M11" s="590">
        <v>347759.30000000028</v>
      </c>
      <c r="N11" s="611">
        <v>5.4235777842577243E-2</v>
      </c>
      <c r="O11" s="616">
        <v>6.2925668500076207E-2</v>
      </c>
      <c r="P11" s="543"/>
      <c r="Q11" s="617">
        <v>293.80012823501983</v>
      </c>
      <c r="R11" s="619">
        <v>298.41649034892356</v>
      </c>
      <c r="S11" s="681">
        <v>4.6163621139037332</v>
      </c>
      <c r="T11" s="573"/>
    </row>
    <row r="12" spans="2:26" ht="16.899999999999999" customHeight="1" x14ac:dyDescent="0.3">
      <c r="B12" s="288" t="s">
        <v>55</v>
      </c>
      <c r="C12" s="575" t="s">
        <v>342</v>
      </c>
      <c r="D12" s="741">
        <v>10621</v>
      </c>
      <c r="E12" s="735">
        <v>15136</v>
      </c>
      <c r="F12" s="612">
        <v>1.4251012145748987</v>
      </c>
      <c r="G12" s="590">
        <v>4515</v>
      </c>
      <c r="H12" s="611">
        <v>0.13832308814336319</v>
      </c>
      <c r="I12" s="616">
        <v>0.17796799492057519</v>
      </c>
      <c r="J12" s="741">
        <v>3300456.96</v>
      </c>
      <c r="K12" s="735">
        <v>4845834.32</v>
      </c>
      <c r="L12" s="612">
        <v>1.4682313324273741</v>
      </c>
      <c r="M12" s="590">
        <v>1545377.3600000003</v>
      </c>
      <c r="N12" s="611">
        <v>0.14205349376515944</v>
      </c>
      <c r="O12" s="616">
        <v>0.18964700743112106</v>
      </c>
      <c r="P12" s="543"/>
      <c r="Q12" s="617">
        <v>310.74823086338387</v>
      </c>
      <c r="R12" s="619">
        <v>320.15290169133192</v>
      </c>
      <c r="S12" s="681">
        <v>9.4046708279480526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4549</v>
      </c>
      <c r="E13" s="735">
        <v>3739</v>
      </c>
      <c r="F13" s="612">
        <v>0.82193888766761924</v>
      </c>
      <c r="G13" s="590">
        <v>-810</v>
      </c>
      <c r="H13" s="611">
        <v>5.9244113356949367E-2</v>
      </c>
      <c r="I13" s="616">
        <v>4.3962891979917457E-2</v>
      </c>
      <c r="J13" s="741">
        <v>1347433.19</v>
      </c>
      <c r="K13" s="735">
        <v>1136882</v>
      </c>
      <c r="L13" s="612">
        <v>0.8437390502456007</v>
      </c>
      <c r="M13" s="590">
        <v>-210551.18999999994</v>
      </c>
      <c r="N13" s="611">
        <v>5.79942700584812E-2</v>
      </c>
      <c r="O13" s="616">
        <v>4.4493116120880458E-2</v>
      </c>
      <c r="P13" s="543"/>
      <c r="Q13" s="617">
        <v>296.20426247526927</v>
      </c>
      <c r="R13" s="619">
        <v>304.06044396897568</v>
      </c>
      <c r="S13" s="681">
        <v>7.8561814937064014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6400</v>
      </c>
      <c r="E14" s="735">
        <v>13348</v>
      </c>
      <c r="F14" s="612">
        <v>2.0856249999999998</v>
      </c>
      <c r="G14" s="590">
        <v>6948</v>
      </c>
      <c r="H14" s="611">
        <v>8.3350698062096273E-2</v>
      </c>
      <c r="I14" s="616">
        <v>0.15694482004491528</v>
      </c>
      <c r="J14" s="741">
        <v>2094747.0200000014</v>
      </c>
      <c r="K14" s="735">
        <v>3857967.8699999973</v>
      </c>
      <c r="L14" s="612">
        <v>1.8417345069191193</v>
      </c>
      <c r="M14" s="590">
        <v>1763220.8499999959</v>
      </c>
      <c r="N14" s="611">
        <v>9.015907080489742E-2</v>
      </c>
      <c r="O14" s="616">
        <v>0.15098577726671344</v>
      </c>
      <c r="P14" s="543"/>
      <c r="Q14" s="617">
        <v>327.30422187500022</v>
      </c>
      <c r="R14" s="619">
        <v>289.02965762661051</v>
      </c>
      <c r="S14" s="681">
        <v>-38.274564248389709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4764</v>
      </c>
      <c r="E15" s="735">
        <v>4882</v>
      </c>
      <c r="F15" s="612">
        <v>1.024769101595298</v>
      </c>
      <c r="G15" s="590">
        <v>118</v>
      </c>
      <c r="H15" s="611">
        <v>6.2044175869972913E-2</v>
      </c>
      <c r="I15" s="616">
        <v>5.7402203435666495E-2</v>
      </c>
      <c r="J15" s="741">
        <v>1516518.3500000024</v>
      </c>
      <c r="K15" s="735">
        <v>1580275.55</v>
      </c>
      <c r="L15" s="612">
        <v>1.0420418256066586</v>
      </c>
      <c r="M15" s="590">
        <v>63757.199999997625</v>
      </c>
      <c r="N15" s="611">
        <v>6.5271788902975178E-2</v>
      </c>
      <c r="O15" s="616">
        <v>6.184580594040387E-2</v>
      </c>
      <c r="P15" s="543"/>
      <c r="Q15" s="617">
        <v>318.32878883291403</v>
      </c>
      <c r="R15" s="619">
        <v>323.69429537074973</v>
      </c>
      <c r="S15" s="681">
        <v>5.3655065378356994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13147</v>
      </c>
      <c r="E16" s="735">
        <v>14167</v>
      </c>
      <c r="F16" s="612">
        <v>1.0775842397505133</v>
      </c>
      <c r="G16" s="590">
        <v>1020</v>
      </c>
      <c r="H16" s="611">
        <v>0.17122056678474681</v>
      </c>
      <c r="I16" s="616">
        <v>0.16657456289903466</v>
      </c>
      <c r="J16" s="741">
        <v>3959326.3099999996</v>
      </c>
      <c r="K16" s="735">
        <v>4278717.8099999996</v>
      </c>
      <c r="L16" s="612">
        <v>1.0806681427578522</v>
      </c>
      <c r="M16" s="590">
        <v>319391.5</v>
      </c>
      <c r="N16" s="611">
        <v>0.1704115951543318</v>
      </c>
      <c r="O16" s="616">
        <v>0.16745228473034959</v>
      </c>
      <c r="P16" s="543"/>
      <c r="Q16" s="617">
        <v>301.15815851525059</v>
      </c>
      <c r="R16" s="619">
        <v>302.02003317568995</v>
      </c>
      <c r="S16" s="681">
        <v>0.86187466043935501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2783</v>
      </c>
      <c r="E17" s="735">
        <v>8312</v>
      </c>
      <c r="F17" s="612">
        <v>2.9867049946101329</v>
      </c>
      <c r="G17" s="590">
        <v>5529</v>
      </c>
      <c r="H17" s="611">
        <v>3.6244530110439675E-2</v>
      </c>
      <c r="I17" s="616">
        <v>9.7731895730696419E-2</v>
      </c>
      <c r="J17" s="741">
        <v>807520.26999999816</v>
      </c>
      <c r="K17" s="735">
        <v>2442121.910000022</v>
      </c>
      <c r="L17" s="612">
        <v>3.0242236643793814</v>
      </c>
      <c r="M17" s="590">
        <v>1634601.6400000239</v>
      </c>
      <c r="N17" s="611">
        <v>3.4756119237405417E-2</v>
      </c>
      <c r="O17" s="616">
        <v>9.5575102537446582E-2</v>
      </c>
      <c r="P17" s="543"/>
      <c r="Q17" s="617">
        <v>290.16179302910462</v>
      </c>
      <c r="R17" s="619">
        <v>293.80677454283227</v>
      </c>
      <c r="S17" s="681">
        <v>3.6449815137276573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10629</v>
      </c>
      <c r="E18" s="735">
        <v>13700</v>
      </c>
      <c r="F18" s="612">
        <v>1.2889265217800359</v>
      </c>
      <c r="G18" s="590">
        <v>3071</v>
      </c>
      <c r="H18" s="611">
        <v>0.13842727651594083</v>
      </c>
      <c r="I18" s="616">
        <v>0.16108361062446355</v>
      </c>
      <c r="J18" s="741">
        <v>3186664.06</v>
      </c>
      <c r="K18" s="735">
        <v>3828365.7200000007</v>
      </c>
      <c r="L18" s="612">
        <v>1.2013709785273068</v>
      </c>
      <c r="M18" s="590">
        <v>641701.66000000061</v>
      </c>
      <c r="N18" s="611">
        <v>0.13715578438534393</v>
      </c>
      <c r="O18" s="616">
        <v>0.14982726486403877</v>
      </c>
      <c r="P18" s="543"/>
      <c r="Q18" s="617">
        <v>299.80845422899614</v>
      </c>
      <c r="R18" s="619">
        <v>279.4427532846716</v>
      </c>
      <c r="S18" s="681">
        <v>-20.365700944324544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4552</v>
      </c>
      <c r="E19" s="735">
        <v>4553</v>
      </c>
      <c r="F19" s="612">
        <v>1.0002196836555359</v>
      </c>
      <c r="G19" s="590">
        <v>1</v>
      </c>
      <c r="H19" s="611">
        <v>5.9283183996665975E-2</v>
      </c>
      <c r="I19" s="616">
        <v>5.353384519512281E-2</v>
      </c>
      <c r="J19" s="741">
        <v>1375761.6400000001</v>
      </c>
      <c r="K19" s="735">
        <v>1401180.44</v>
      </c>
      <c r="L19" s="612">
        <v>1.0184761656823051</v>
      </c>
      <c r="M19" s="590">
        <v>25418.799999999814</v>
      </c>
      <c r="N19" s="611">
        <v>5.9213542221161257E-2</v>
      </c>
      <c r="O19" s="616">
        <v>5.4836723620592435E-2</v>
      </c>
      <c r="P19" s="543"/>
      <c r="Q19" s="617">
        <v>302.23234622144116</v>
      </c>
      <c r="R19" s="619">
        <v>307.74883373599823</v>
      </c>
      <c r="S19" s="681">
        <v>5.5164875145570704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2115</v>
      </c>
      <c r="E20" s="735">
        <v>1820</v>
      </c>
      <c r="F20" s="612">
        <v>0.86052009456264777</v>
      </c>
      <c r="G20" s="590">
        <v>-295</v>
      </c>
      <c r="H20" s="611">
        <v>2.7544801000208376E-2</v>
      </c>
      <c r="I20" s="616">
        <v>2.1399428564709756E-2</v>
      </c>
      <c r="J20" s="741">
        <v>656206.04</v>
      </c>
      <c r="K20" s="735">
        <v>583274.25</v>
      </c>
      <c r="L20" s="612">
        <v>0.88885839880413164</v>
      </c>
      <c r="M20" s="590">
        <v>-72931.790000000037</v>
      </c>
      <c r="N20" s="611">
        <v>2.8243471053111376E-2</v>
      </c>
      <c r="O20" s="616">
        <v>2.2827073465469114E-2</v>
      </c>
      <c r="P20" s="543"/>
      <c r="Q20" s="617">
        <v>310.26290307328605</v>
      </c>
      <c r="R20" s="619">
        <v>320.48035714285714</v>
      </c>
      <c r="S20" s="681">
        <v>10.21745406957109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7120</v>
      </c>
      <c r="E21" s="735">
        <v>4</v>
      </c>
      <c r="F21" s="612">
        <v>5.6179775280898881E-4</v>
      </c>
      <c r="G21" s="590">
        <v>-7116</v>
      </c>
      <c r="H21" s="611">
        <v>9.2727651594082097E-2</v>
      </c>
      <c r="I21" s="616">
        <v>4.7031711131230234E-5</v>
      </c>
      <c r="J21" s="741">
        <v>1986975.07</v>
      </c>
      <c r="K21" s="735">
        <v>-10625.09</v>
      </c>
      <c r="L21" s="612">
        <v>-5.3473695570825652E-3</v>
      </c>
      <c r="M21" s="590">
        <v>-1997600.1600000001</v>
      </c>
      <c r="N21" s="611">
        <v>8.5520506444590097E-2</v>
      </c>
      <c r="O21" s="616">
        <v>-4.1582447709155894E-4</v>
      </c>
      <c r="P21" s="543"/>
      <c r="Q21" s="617">
        <v>279.06953230337081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5815</v>
      </c>
      <c r="E22" s="735">
        <v>0</v>
      </c>
      <c r="F22" s="612">
        <v>0</v>
      </c>
      <c r="G22" s="590">
        <v>-5815</v>
      </c>
      <c r="H22" s="611">
        <v>7.5731923317357785E-2</v>
      </c>
      <c r="I22" s="616">
        <v>0</v>
      </c>
      <c r="J22" s="741">
        <v>1742184.39</v>
      </c>
      <c r="K22" s="735">
        <v>0</v>
      </c>
      <c r="L22" s="612">
        <v>0</v>
      </c>
      <c r="M22" s="590">
        <v>-1742184.39</v>
      </c>
      <c r="N22" s="611">
        <v>7.4984580129965728E-2</v>
      </c>
      <c r="O22" s="616">
        <v>0</v>
      </c>
      <c r="P22" s="543"/>
      <c r="Q22" s="617">
        <v>299.60178675838347</v>
      </c>
      <c r="R22" s="619"/>
      <c r="S22" s="681"/>
      <c r="T22" s="573"/>
    </row>
    <row r="23" spans="2:26" ht="18" customHeight="1" x14ac:dyDescent="0.25">
      <c r="B23" s="1202" t="s">
        <v>310</v>
      </c>
      <c r="C23" s="1202"/>
      <c r="D23" s="650">
        <v>76784</v>
      </c>
      <c r="E23" s="386">
        <v>85049</v>
      </c>
      <c r="F23" s="613">
        <v>1.107639612419254</v>
      </c>
      <c r="G23" s="614">
        <v>8265</v>
      </c>
      <c r="H23" s="611">
        <v>1</v>
      </c>
      <c r="I23" s="616">
        <v>1</v>
      </c>
      <c r="J23" s="578">
        <v>23233902.050000001</v>
      </c>
      <c r="K23" s="386">
        <v>25551862.830000021</v>
      </c>
      <c r="L23" s="613">
        <v>1.0997663145437948</v>
      </c>
      <c r="M23" s="614">
        <v>2317960.7800000198</v>
      </c>
      <c r="N23" s="611">
        <v>1</v>
      </c>
      <c r="O23" s="616">
        <v>1</v>
      </c>
      <c r="P23" s="663"/>
      <c r="Q23" s="665">
        <v>302.58780540216713</v>
      </c>
      <c r="R23" s="620">
        <v>300.43695787134499</v>
      </c>
      <c r="S23" s="682">
        <v>-2.1508475308221477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865</v>
      </c>
      <c r="E25" s="677">
        <v>1336</v>
      </c>
      <c r="F25" s="612">
        <v>1.5445086705202311</v>
      </c>
      <c r="G25" s="590">
        <v>471</v>
      </c>
      <c r="H25" s="611">
        <v>0.12113149418848901</v>
      </c>
      <c r="I25" s="616">
        <v>0.16650049850448653</v>
      </c>
      <c r="J25" s="741">
        <v>253389.08</v>
      </c>
      <c r="K25" s="677">
        <v>419847.43999999855</v>
      </c>
      <c r="L25" s="612">
        <v>1.6569279149677585</v>
      </c>
      <c r="M25" s="590">
        <v>166458.35999999856</v>
      </c>
      <c r="N25" s="611">
        <v>0.11846335707578767</v>
      </c>
      <c r="O25" s="616">
        <v>0.17780404436642128</v>
      </c>
      <c r="P25" s="543"/>
      <c r="Q25" s="617">
        <v>292.93535260115607</v>
      </c>
      <c r="R25" s="619">
        <v>314.25706586826237</v>
      </c>
      <c r="S25" s="681">
        <v>21.321713267106304</v>
      </c>
      <c r="T25" s="359"/>
    </row>
    <row r="26" spans="2:26" s="266" customFormat="1" ht="16.899999999999999" customHeight="1" x14ac:dyDescent="0.3">
      <c r="B26" s="288" t="s">
        <v>55</v>
      </c>
      <c r="C26" s="588" t="s">
        <v>342</v>
      </c>
      <c r="D26" s="741">
        <v>257</v>
      </c>
      <c r="E26" s="735">
        <v>2192</v>
      </c>
      <c r="F26" s="612">
        <v>8.5291828793774318</v>
      </c>
      <c r="G26" s="590">
        <v>1935</v>
      </c>
      <c r="H26" s="611">
        <v>3.5989357232880548E-2</v>
      </c>
      <c r="I26" s="616">
        <v>0.2731804586241276</v>
      </c>
      <c r="J26" s="741">
        <v>76747.989999999991</v>
      </c>
      <c r="K26" s="735">
        <v>647324.16000000003</v>
      </c>
      <c r="L26" s="612">
        <v>8.4344118979532894</v>
      </c>
      <c r="M26" s="590">
        <v>570576.17000000004</v>
      </c>
      <c r="N26" s="611">
        <v>3.5880885412342869E-2</v>
      </c>
      <c r="O26" s="616">
        <v>0.27413970575620705</v>
      </c>
      <c r="P26" s="543"/>
      <c r="Q26" s="617">
        <v>298.63031128404668</v>
      </c>
      <c r="R26" s="619">
        <v>295.31211678832119</v>
      </c>
      <c r="S26" s="681">
        <v>-3.3181944957254927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277</v>
      </c>
      <c r="E27" s="735">
        <v>276</v>
      </c>
      <c r="F27" s="612">
        <v>0.99638989169675085</v>
      </c>
      <c r="G27" s="590">
        <v>-1</v>
      </c>
      <c r="H27" s="611">
        <v>3.8790085422209776E-2</v>
      </c>
      <c r="I27" s="616">
        <v>3.4396809571286144E-2</v>
      </c>
      <c r="J27" s="741">
        <v>77082.600000000006</v>
      </c>
      <c r="K27" s="735">
        <v>75567</v>
      </c>
      <c r="L27" s="612">
        <v>0.98033797510722254</v>
      </c>
      <c r="M27" s="590">
        <v>-1515.6000000000058</v>
      </c>
      <c r="N27" s="611">
        <v>3.603732081954799E-2</v>
      </c>
      <c r="O27" s="616">
        <v>3.2002382152520457E-2</v>
      </c>
      <c r="P27" s="543"/>
      <c r="Q27" s="617">
        <v>278.2765342960289</v>
      </c>
      <c r="R27" s="619">
        <v>273.79347826086956</v>
      </c>
      <c r="S27" s="681">
        <v>-4.4830560351593363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127</v>
      </c>
      <c r="F28" s="612" t="s">
        <v>347</v>
      </c>
      <c r="G28" s="590">
        <v>127</v>
      </c>
      <c r="H28" s="611">
        <v>0</v>
      </c>
      <c r="I28" s="616">
        <v>1.5827517447657029E-2</v>
      </c>
      <c r="J28" s="741">
        <v>0</v>
      </c>
      <c r="K28" s="735">
        <v>40557.919999999991</v>
      </c>
      <c r="L28" s="612" t="s">
        <v>347</v>
      </c>
      <c r="M28" s="590">
        <v>40557.919999999991</v>
      </c>
      <c r="N28" s="611">
        <v>0</v>
      </c>
      <c r="O28" s="616">
        <v>1.7176149048544368E-2</v>
      </c>
      <c r="P28" s="543"/>
      <c r="Q28" s="617" t="s">
        <v>347</v>
      </c>
      <c r="R28" s="619">
        <v>319.35370078740152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75</v>
      </c>
      <c r="E29" s="735">
        <v>284</v>
      </c>
      <c r="F29" s="612">
        <v>3.7866666666666666</v>
      </c>
      <c r="G29" s="590">
        <v>209</v>
      </c>
      <c r="H29" s="611">
        <v>1.0502730709984595E-2</v>
      </c>
      <c r="I29" s="616">
        <v>3.5393818544366899E-2</v>
      </c>
      <c r="J29" s="741">
        <v>28847.360000000001</v>
      </c>
      <c r="K29" s="735">
        <v>97103.91</v>
      </c>
      <c r="L29" s="612">
        <v>3.3661281309624176</v>
      </c>
      <c r="M29" s="590">
        <v>68256.55</v>
      </c>
      <c r="N29" s="611">
        <v>1.3486591878283763E-2</v>
      </c>
      <c r="O29" s="616">
        <v>4.1123194467478565E-2</v>
      </c>
      <c r="P29" s="543"/>
      <c r="Q29" s="617">
        <v>384.63146666666665</v>
      </c>
      <c r="R29" s="619">
        <v>341.91517605633805</v>
      </c>
      <c r="S29" s="681">
        <v>-42.716290610328599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1132</v>
      </c>
      <c r="E30" s="735">
        <v>1337</v>
      </c>
      <c r="F30" s="612">
        <v>1.181095406360424</v>
      </c>
      <c r="G30" s="590">
        <v>205</v>
      </c>
      <c r="H30" s="611">
        <v>0.15852121551603418</v>
      </c>
      <c r="I30" s="616">
        <v>0.16662512462612164</v>
      </c>
      <c r="J30" s="741">
        <v>376723.7</v>
      </c>
      <c r="K30" s="735">
        <v>410638.65</v>
      </c>
      <c r="L30" s="612">
        <v>1.0900260588861279</v>
      </c>
      <c r="M30" s="590">
        <v>33914.950000000012</v>
      </c>
      <c r="N30" s="611">
        <v>0.17612422047553081</v>
      </c>
      <c r="O30" s="616">
        <v>0.17390415133451237</v>
      </c>
      <c r="P30" s="543"/>
      <c r="Q30" s="617">
        <v>332.79478798586575</v>
      </c>
      <c r="R30" s="619">
        <v>307.13436798803292</v>
      </c>
      <c r="S30" s="681">
        <v>-25.660419997832832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1947</v>
      </c>
      <c r="E31" s="735">
        <v>2038</v>
      </c>
      <c r="F31" s="612">
        <v>1.046738572162301</v>
      </c>
      <c r="G31" s="590">
        <v>91</v>
      </c>
      <c r="H31" s="611">
        <v>0.27265088923120012</v>
      </c>
      <c r="I31" s="616">
        <v>0.25398803589232305</v>
      </c>
      <c r="J31" s="741">
        <v>556737.1</v>
      </c>
      <c r="K31" s="735">
        <v>512892.76</v>
      </c>
      <c r="L31" s="612">
        <v>0.92124767686579545</v>
      </c>
      <c r="M31" s="590">
        <v>-43844.339999999967</v>
      </c>
      <c r="N31" s="611">
        <v>0.26028329979586534</v>
      </c>
      <c r="O31" s="616">
        <v>0.21720843898501938</v>
      </c>
      <c r="P31" s="543"/>
      <c r="Q31" s="617">
        <v>285.94612223934257</v>
      </c>
      <c r="R31" s="619">
        <v>251.66474975466144</v>
      </c>
      <c r="S31" s="681">
        <v>-34.281372484681128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312</v>
      </c>
      <c r="E32" s="735">
        <v>325</v>
      </c>
      <c r="F32" s="612">
        <v>1.0416666666666667</v>
      </c>
      <c r="G32" s="590">
        <v>13</v>
      </c>
      <c r="H32" s="611">
        <v>4.369135975353592E-2</v>
      </c>
      <c r="I32" s="616">
        <v>4.0503489531405784E-2</v>
      </c>
      <c r="J32" s="741">
        <v>118884.01999999999</v>
      </c>
      <c r="K32" s="735">
        <v>132369.14000000001</v>
      </c>
      <c r="L32" s="612">
        <v>1.1134308883565682</v>
      </c>
      <c r="M32" s="590">
        <v>13485.120000000024</v>
      </c>
      <c r="N32" s="611">
        <v>5.5580138306927367E-2</v>
      </c>
      <c r="O32" s="616">
        <v>5.6057906274967671E-2</v>
      </c>
      <c r="P32" s="543"/>
      <c r="Q32" s="617">
        <v>381.03852564102561</v>
      </c>
      <c r="R32" s="619">
        <v>407.28966153846159</v>
      </c>
      <c r="S32" s="681">
        <v>26.251135897435972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239</v>
      </c>
      <c r="E33" s="735">
        <v>109</v>
      </c>
      <c r="F33" s="612">
        <v>0.45606694560669458</v>
      </c>
      <c r="G33" s="590">
        <v>-130</v>
      </c>
      <c r="H33" s="611">
        <v>3.3468701862484247E-2</v>
      </c>
      <c r="I33" s="616">
        <v>1.3584247258225324E-2</v>
      </c>
      <c r="J33" s="741">
        <v>61998.239999999998</v>
      </c>
      <c r="K33" s="735">
        <v>24991.99</v>
      </c>
      <c r="L33" s="612">
        <v>0.40310805597062116</v>
      </c>
      <c r="M33" s="590">
        <v>-37006.25</v>
      </c>
      <c r="N33" s="611">
        <v>2.8985146649533524E-2</v>
      </c>
      <c r="O33" s="616">
        <v>1.0584027614328606E-2</v>
      </c>
      <c r="P33" s="543"/>
      <c r="Q33" s="617">
        <v>259.40686192468621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2037</v>
      </c>
      <c r="E34" s="735">
        <v>0</v>
      </c>
      <c r="F34" s="612">
        <v>0</v>
      </c>
      <c r="G34" s="590">
        <v>-2037</v>
      </c>
      <c r="H34" s="611">
        <v>0.2852541660831816</v>
      </c>
      <c r="I34" s="616">
        <v>0</v>
      </c>
      <c r="J34" s="741">
        <v>588555.80000000005</v>
      </c>
      <c r="K34" s="735">
        <v>0</v>
      </c>
      <c r="L34" s="612">
        <v>0</v>
      </c>
      <c r="M34" s="590">
        <v>-588555.80000000005</v>
      </c>
      <c r="N34" s="611">
        <v>0.2751590395861806</v>
      </c>
      <c r="O34" s="616">
        <v>0</v>
      </c>
      <c r="P34" s="543"/>
      <c r="Q34" s="617">
        <v>288.93264604810997</v>
      </c>
      <c r="R34" s="619"/>
      <c r="S34" s="681"/>
      <c r="T34" s="359"/>
    </row>
    <row r="35" spans="2:20" s="266" customFormat="1" ht="22.5" customHeight="1" x14ac:dyDescent="0.25">
      <c r="B35" s="1196" t="s">
        <v>308</v>
      </c>
      <c r="C35" s="1196"/>
      <c r="D35" s="650">
        <v>7141</v>
      </c>
      <c r="E35" s="386">
        <v>8024</v>
      </c>
      <c r="F35" s="613">
        <v>1.1236521495588854</v>
      </c>
      <c r="G35" s="614">
        <v>883</v>
      </c>
      <c r="H35" s="611">
        <v>1</v>
      </c>
      <c r="I35" s="616">
        <v>1</v>
      </c>
      <c r="J35" s="650">
        <v>2138965.89</v>
      </c>
      <c r="K35" s="386">
        <v>2361292.9699999993</v>
      </c>
      <c r="L35" s="613">
        <v>1.1039413863677832</v>
      </c>
      <c r="M35" s="614">
        <v>222327.07999999914</v>
      </c>
      <c r="N35" s="611">
        <v>1</v>
      </c>
      <c r="O35" s="616">
        <v>1</v>
      </c>
      <c r="P35" s="387"/>
      <c r="Q35" s="665">
        <v>299.5331032068338</v>
      </c>
      <c r="R35" s="620">
        <v>294.27878489531395</v>
      </c>
      <c r="S35" s="682">
        <v>-5.2543183115198531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3" t="s">
        <v>84</v>
      </c>
      <c r="C37" s="1204" t="s">
        <v>232</v>
      </c>
      <c r="D37" s="1205" t="s">
        <v>229</v>
      </c>
      <c r="E37" s="1205"/>
      <c r="F37" s="1205"/>
      <c r="G37" s="1205"/>
      <c r="H37" s="1205"/>
      <c r="I37" s="1205"/>
      <c r="J37" s="1207" t="s">
        <v>230</v>
      </c>
      <c r="K37" s="1207"/>
      <c r="L37" s="1207"/>
      <c r="M37" s="1207"/>
      <c r="N37" s="1207"/>
      <c r="O37" s="1207"/>
      <c r="P37" s="795"/>
      <c r="Q37" s="1199" t="s">
        <v>245</v>
      </c>
      <c r="R37" s="1200"/>
      <c r="S37" s="1201"/>
      <c r="T37" s="359"/>
    </row>
    <row r="38" spans="2:20" s="266" customFormat="1" ht="21" customHeight="1" x14ac:dyDescent="0.25">
      <c r="B38" s="1203"/>
      <c r="C38" s="1204"/>
      <c r="D38" s="1054" t="s">
        <v>226</v>
      </c>
      <c r="E38" s="1055"/>
      <c r="F38" s="1098" t="s">
        <v>344</v>
      </c>
      <c r="G38" s="1098" t="s">
        <v>348</v>
      </c>
      <c r="H38" s="1054" t="s">
        <v>227</v>
      </c>
      <c r="I38" s="1055"/>
      <c r="J38" s="1054" t="s">
        <v>228</v>
      </c>
      <c r="K38" s="1055"/>
      <c r="L38" s="1098" t="s">
        <v>344</v>
      </c>
      <c r="M38" s="1197" t="s">
        <v>348</v>
      </c>
      <c r="N38" s="1054" t="s">
        <v>227</v>
      </c>
      <c r="O38" s="1055"/>
      <c r="P38" s="347"/>
      <c r="Q38" s="1054"/>
      <c r="R38" s="1055"/>
      <c r="S38" s="1098" t="s">
        <v>348</v>
      </c>
      <c r="T38" s="359"/>
    </row>
    <row r="39" spans="2:20" s="266" customFormat="1" ht="21" customHeight="1" x14ac:dyDescent="0.25">
      <c r="B39" s="1203"/>
      <c r="C39" s="1204"/>
      <c r="D39" s="353" t="s">
        <v>345</v>
      </c>
      <c r="E39" s="353" t="s">
        <v>346</v>
      </c>
      <c r="F39" s="1019"/>
      <c r="G39" s="1019"/>
      <c r="H39" s="353" t="s">
        <v>345</v>
      </c>
      <c r="I39" s="353" t="s">
        <v>346</v>
      </c>
      <c r="J39" s="758" t="s">
        <v>345</v>
      </c>
      <c r="K39" s="758" t="s">
        <v>346</v>
      </c>
      <c r="L39" s="1019"/>
      <c r="M39" s="1198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19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644</v>
      </c>
      <c r="E41" s="677">
        <v>1570</v>
      </c>
      <c r="F41" s="612">
        <v>2.4378881987577641</v>
      </c>
      <c r="G41" s="649">
        <v>926</v>
      </c>
      <c r="H41" s="611">
        <v>6.8234795507522775E-2</v>
      </c>
      <c r="I41" s="616">
        <v>0.14192731874887002</v>
      </c>
      <c r="J41" s="741">
        <v>203285.65</v>
      </c>
      <c r="K41" s="735">
        <v>571091.78</v>
      </c>
      <c r="L41" s="612">
        <v>2.809306903856716</v>
      </c>
      <c r="M41" s="649">
        <v>367806.13</v>
      </c>
      <c r="N41" s="611">
        <v>6.9670142259508461E-2</v>
      </c>
      <c r="O41" s="616">
        <v>0.15638544061316112</v>
      </c>
      <c r="P41" s="627"/>
      <c r="Q41" s="617">
        <v>315.66094720496892</v>
      </c>
      <c r="R41" s="619">
        <v>363.7527261146497</v>
      </c>
      <c r="S41" s="681">
        <v>48.091778909680784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1494</v>
      </c>
      <c r="E42" s="735">
        <v>2000</v>
      </c>
      <c r="F42" s="612">
        <v>1.3386880856760375</v>
      </c>
      <c r="G42" s="649">
        <v>506</v>
      </c>
      <c r="H42" s="611">
        <v>0.15829624920534011</v>
      </c>
      <c r="I42" s="616">
        <v>0.1807991321641656</v>
      </c>
      <c r="J42" s="741">
        <v>448766.46</v>
      </c>
      <c r="K42" s="735">
        <v>625942.06000000006</v>
      </c>
      <c r="L42" s="612">
        <v>1.394805797206859</v>
      </c>
      <c r="M42" s="649">
        <v>177175.60000000003</v>
      </c>
      <c r="N42" s="611">
        <v>0.15380142725025606</v>
      </c>
      <c r="O42" s="616">
        <v>0.17140541727182579</v>
      </c>
      <c r="P42" s="627"/>
      <c r="Q42" s="617">
        <v>300.37915662650602</v>
      </c>
      <c r="R42" s="619">
        <v>312.97103000000004</v>
      </c>
      <c r="S42" s="681">
        <v>12.591873373494025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1567</v>
      </c>
      <c r="E43" s="735">
        <v>1535</v>
      </c>
      <c r="F43" s="612">
        <v>0.97957881301850669</v>
      </c>
      <c r="G43" s="649">
        <v>-32</v>
      </c>
      <c r="H43" s="611">
        <v>0.16603093875821148</v>
      </c>
      <c r="I43" s="616">
        <v>0.1387633339359971</v>
      </c>
      <c r="J43" s="741">
        <v>554962.73</v>
      </c>
      <c r="K43" s="735">
        <v>583903.53</v>
      </c>
      <c r="L43" s="612">
        <v>1.0521490875612494</v>
      </c>
      <c r="M43" s="649">
        <v>28940.800000000047</v>
      </c>
      <c r="N43" s="611">
        <v>0.19019705693847641</v>
      </c>
      <c r="O43" s="616">
        <v>0.15989375790810739</v>
      </c>
      <c r="P43" s="627"/>
      <c r="Q43" s="617">
        <v>354.15617740906191</v>
      </c>
      <c r="R43" s="619">
        <v>380.39317915309448</v>
      </c>
      <c r="S43" s="681">
        <v>26.237001744032568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1632</v>
      </c>
      <c r="E44" s="735">
        <v>1238</v>
      </c>
      <c r="F44" s="612">
        <v>0.75857843137254899</v>
      </c>
      <c r="G44" s="649">
        <v>-394</v>
      </c>
      <c r="H44" s="611">
        <v>0.17291799109980929</v>
      </c>
      <c r="I44" s="616">
        <v>0.11191466280961851</v>
      </c>
      <c r="J44" s="741">
        <v>520583.62</v>
      </c>
      <c r="K44" s="735">
        <v>401865.24</v>
      </c>
      <c r="L44" s="612">
        <v>0.77195137257680135</v>
      </c>
      <c r="M44" s="649">
        <v>-118718.38</v>
      </c>
      <c r="N44" s="611">
        <v>0.17841463410412833</v>
      </c>
      <c r="O44" s="616">
        <v>0.11004513604540715</v>
      </c>
      <c r="P44" s="627"/>
      <c r="Q44" s="617">
        <v>318.9850612745098</v>
      </c>
      <c r="R44" s="619">
        <v>324.60843295638125</v>
      </c>
      <c r="S44" s="681">
        <v>5.623371681871447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1867</v>
      </c>
      <c r="E45" s="735">
        <v>2203</v>
      </c>
      <c r="F45" s="612">
        <v>1.1799678628816284</v>
      </c>
      <c r="G45" s="649">
        <v>336</v>
      </c>
      <c r="H45" s="611">
        <v>0.19781733418097056</v>
      </c>
      <c r="I45" s="616">
        <v>0.19915024407882842</v>
      </c>
      <c r="J45" s="741">
        <v>538832.31999999995</v>
      </c>
      <c r="K45" s="735">
        <v>705442.37</v>
      </c>
      <c r="L45" s="612">
        <v>1.3092057469752372</v>
      </c>
      <c r="M45" s="649">
        <v>166610.05000000005</v>
      </c>
      <c r="N45" s="611">
        <v>0.1846688361348722</v>
      </c>
      <c r="O45" s="616">
        <v>0.19317545747137635</v>
      </c>
      <c r="P45" s="627"/>
      <c r="Q45" s="617">
        <v>288.60863417246918</v>
      </c>
      <c r="R45" s="619">
        <v>320.21896050839763</v>
      </c>
      <c r="S45" s="681">
        <v>31.610326335928448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977</v>
      </c>
      <c r="E46" s="735">
        <v>1000</v>
      </c>
      <c r="F46" s="612">
        <v>1.0235414534288638</v>
      </c>
      <c r="G46" s="649">
        <v>23</v>
      </c>
      <c r="H46" s="611">
        <v>0.10351769442678534</v>
      </c>
      <c r="I46" s="616">
        <v>9.03995660820828E-2</v>
      </c>
      <c r="J46" s="741">
        <v>273134.39</v>
      </c>
      <c r="K46" s="735">
        <v>306244.31</v>
      </c>
      <c r="L46" s="612">
        <v>1.1212220841176388</v>
      </c>
      <c r="M46" s="649">
        <v>33109.919999999984</v>
      </c>
      <c r="N46" s="611">
        <v>9.3608731394783984E-2</v>
      </c>
      <c r="O46" s="616">
        <v>8.3860691104017462E-2</v>
      </c>
      <c r="P46" s="627"/>
      <c r="Q46" s="617">
        <v>279.56437052200613</v>
      </c>
      <c r="R46" s="619">
        <v>306.24430999999998</v>
      </c>
      <c r="S46" s="681">
        <v>26.679939477993855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1257</v>
      </c>
      <c r="E47" s="735">
        <v>1516</v>
      </c>
      <c r="F47" s="612">
        <v>1.2060461416070007</v>
      </c>
      <c r="G47" s="649">
        <v>259</v>
      </c>
      <c r="H47" s="611">
        <v>0.13318499682136045</v>
      </c>
      <c r="I47" s="616">
        <v>0.13704574218043752</v>
      </c>
      <c r="J47" s="741">
        <v>378265.1</v>
      </c>
      <c r="K47" s="735">
        <v>457332.63</v>
      </c>
      <c r="L47" s="612">
        <v>1.2090267645627366</v>
      </c>
      <c r="M47" s="649">
        <v>79067.530000000028</v>
      </c>
      <c r="N47" s="611">
        <v>0.1296391719179745</v>
      </c>
      <c r="O47" s="616">
        <v>0.12523409958610468</v>
      </c>
      <c r="P47" s="627"/>
      <c r="Q47" s="617">
        <v>300.92688941925218</v>
      </c>
      <c r="R47" s="619">
        <v>301.67060026385224</v>
      </c>
      <c r="S47" s="681">
        <v>0.74371084460005932</v>
      </c>
      <c r="T47" s="359"/>
    </row>
    <row r="48" spans="2:20" s="266" customFormat="1" ht="18" customHeight="1" x14ac:dyDescent="0.25">
      <c r="B48" s="1196" t="s">
        <v>311</v>
      </c>
      <c r="C48" s="1196"/>
      <c r="D48" s="591">
        <v>9438</v>
      </c>
      <c r="E48" s="386">
        <v>11062</v>
      </c>
      <c r="F48" s="613">
        <v>1.1720703538885358</v>
      </c>
      <c r="G48" s="614">
        <v>1624</v>
      </c>
      <c r="H48" s="611">
        <v>1</v>
      </c>
      <c r="I48" s="616">
        <v>1</v>
      </c>
      <c r="J48" s="591">
        <v>2917830.27</v>
      </c>
      <c r="K48" s="386">
        <v>3651821.9200000004</v>
      </c>
      <c r="L48" s="613">
        <v>1.2515539226344377</v>
      </c>
      <c r="M48" s="614">
        <v>733991.65000000037</v>
      </c>
      <c r="N48" s="611">
        <v>1</v>
      </c>
      <c r="O48" s="616">
        <v>1</v>
      </c>
      <c r="P48" s="387"/>
      <c r="Q48" s="665">
        <v>309.15768912905276</v>
      </c>
      <c r="R48" s="620">
        <v>330.12311697703853</v>
      </c>
      <c r="S48" s="682">
        <v>20.965427847985779</v>
      </c>
      <c r="T48" s="359"/>
    </row>
    <row r="49" spans="2:20" s="266" customFormat="1" ht="9" customHeight="1" x14ac:dyDescent="0.25"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359"/>
    </row>
    <row r="50" spans="2:20" s="266" customFormat="1" ht="18" customHeight="1" x14ac:dyDescent="0.25">
      <c r="B50" s="1202" t="s">
        <v>307</v>
      </c>
      <c r="C50" s="1202"/>
      <c r="D50" s="591">
        <v>86222</v>
      </c>
      <c r="E50" s="651">
        <v>96111</v>
      </c>
      <c r="F50" s="613">
        <v>1.1146923059080049</v>
      </c>
      <c r="G50" s="614">
        <v>9889</v>
      </c>
      <c r="H50" s="1208"/>
      <c r="I50" s="1209"/>
      <c r="J50" s="591">
        <v>26151732.32</v>
      </c>
      <c r="K50" s="651">
        <v>29203684.750000022</v>
      </c>
      <c r="L50" s="613">
        <v>1.1167017309849867</v>
      </c>
      <c r="M50" s="614">
        <v>3051952.4300000202</v>
      </c>
      <c r="N50" s="1208"/>
      <c r="O50" s="1209"/>
      <c r="P50" s="387">
        <v>0</v>
      </c>
      <c r="Q50" s="665">
        <v>303.30695553339058</v>
      </c>
      <c r="R50" s="620">
        <v>303.853718617016</v>
      </c>
      <c r="S50" s="682">
        <v>0.54676308362542159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3" t="s">
        <v>231</v>
      </c>
      <c r="C55" s="1103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882" customWidth="1"/>
    <col min="2" max="2" width="4.7109375" style="901" customWidth="1"/>
    <col min="3" max="3" width="15.5703125" style="901" customWidth="1"/>
    <col min="4" max="4" width="8.28515625" style="882" customWidth="1"/>
    <col min="5" max="5" width="8.42578125" style="882" customWidth="1"/>
    <col min="6" max="6" width="6.28515625" style="882" customWidth="1"/>
    <col min="7" max="7" width="7.28515625" style="882" customWidth="1"/>
    <col min="8" max="8" width="8.28515625" style="882" customWidth="1"/>
    <col min="9" max="9" width="8" style="882" customWidth="1"/>
    <col min="10" max="11" width="11.140625" style="882" customWidth="1"/>
    <col min="12" max="12" width="6.28515625" style="882" customWidth="1"/>
    <col min="13" max="13" width="9.28515625" style="882" customWidth="1"/>
    <col min="14" max="14" width="8.28515625" style="882" customWidth="1"/>
    <col min="15" max="15" width="7.7109375" style="882" customWidth="1"/>
    <col min="16" max="16" width="1.140625" style="880" customWidth="1"/>
    <col min="17" max="18" width="7.85546875" style="880" customWidth="1"/>
    <col min="19" max="19" width="7.140625" style="880" customWidth="1"/>
    <col min="20" max="20" width="5.28515625" style="882" customWidth="1"/>
    <col min="21" max="26" width="0" style="879" hidden="1" customWidth="1"/>
    <col min="27" max="16384" width="0" style="882" hidden="1"/>
  </cols>
  <sheetData>
    <row r="1" spans="2:26" s="879" customFormat="1" ht="9.75" customHeight="1" x14ac:dyDescent="0.25">
      <c r="B1" s="878"/>
      <c r="C1" s="878"/>
      <c r="P1" s="880"/>
      <c r="Q1" s="880"/>
      <c r="R1" s="880"/>
      <c r="S1" s="880"/>
    </row>
    <row r="2" spans="2:26" ht="20.25" customHeight="1" x14ac:dyDescent="0.25">
      <c r="B2" s="881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T2" s="878"/>
    </row>
    <row r="3" spans="2:26" ht="12" customHeight="1" x14ac:dyDescent="0.25">
      <c r="B3" s="883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  <c r="Q3" s="885"/>
      <c r="R3" s="885"/>
      <c r="S3" s="885"/>
      <c r="T3" s="884"/>
    </row>
    <row r="4" spans="2:26" s="879" customFormat="1" ht="19.5" customHeight="1" x14ac:dyDescent="0.25">
      <c r="B4" s="1180" t="s">
        <v>338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886"/>
      <c r="U4" s="886"/>
      <c r="V4" s="886"/>
    </row>
    <row r="5" spans="2:26" s="879" customFormat="1" ht="13.15" customHeight="1" x14ac:dyDescent="0.25">
      <c r="B5" s="1181" t="s">
        <v>343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1"/>
      <c r="Q5" s="1181"/>
      <c r="R5" s="1181"/>
      <c r="S5" s="1181"/>
      <c r="T5" s="625"/>
    </row>
    <row r="6" spans="2:26" s="879" customFormat="1" ht="16.5" customHeight="1" x14ac:dyDescent="0.25">
      <c r="B6" s="1210" t="s">
        <v>312</v>
      </c>
      <c r="C6" s="1210"/>
      <c r="D6" s="1210"/>
      <c r="E6" s="1210"/>
      <c r="F6" s="1210"/>
      <c r="G6" s="1210"/>
      <c r="H6" s="887"/>
      <c r="I6" s="887"/>
      <c r="J6" s="887"/>
      <c r="K6" s="887"/>
      <c r="L6" s="887"/>
      <c r="M6" s="887"/>
      <c r="N6" s="887"/>
      <c r="O6" s="887"/>
      <c r="P6" s="888"/>
      <c r="Q6" s="888"/>
      <c r="R6" s="1183" t="s">
        <v>180</v>
      </c>
      <c r="S6" s="1183"/>
      <c r="T6" s="889"/>
    </row>
    <row r="7" spans="2:26" ht="17.25" customHeight="1" x14ac:dyDescent="0.25">
      <c r="B7" s="1029" t="s">
        <v>84</v>
      </c>
      <c r="C7" s="1032" t="s">
        <v>234</v>
      </c>
      <c r="D7" s="1184" t="s">
        <v>229</v>
      </c>
      <c r="E7" s="1185"/>
      <c r="F7" s="1185"/>
      <c r="G7" s="1185"/>
      <c r="H7" s="1185"/>
      <c r="I7" s="1186"/>
      <c r="J7" s="1187" t="s">
        <v>230</v>
      </c>
      <c r="K7" s="1188"/>
      <c r="L7" s="1188"/>
      <c r="M7" s="1188"/>
      <c r="N7" s="1188"/>
      <c r="O7" s="1189"/>
      <c r="P7" s="890"/>
      <c r="Q7" s="1177" t="s">
        <v>245</v>
      </c>
      <c r="R7" s="1178"/>
      <c r="S7" s="1179"/>
      <c r="T7" s="891"/>
    </row>
    <row r="8" spans="2:26" ht="21.6" customHeight="1" x14ac:dyDescent="0.25">
      <c r="B8" s="1029"/>
      <c r="C8" s="1032"/>
      <c r="D8" s="1163" t="s">
        <v>226</v>
      </c>
      <c r="E8" s="1164"/>
      <c r="F8" s="1165" t="s">
        <v>344</v>
      </c>
      <c r="G8" s="1165" t="s">
        <v>348</v>
      </c>
      <c r="H8" s="1163" t="s">
        <v>227</v>
      </c>
      <c r="I8" s="1164"/>
      <c r="J8" s="1163" t="s">
        <v>228</v>
      </c>
      <c r="K8" s="1164"/>
      <c r="L8" s="1165" t="s">
        <v>344</v>
      </c>
      <c r="M8" s="1175" t="s">
        <v>348</v>
      </c>
      <c r="N8" s="1163" t="s">
        <v>227</v>
      </c>
      <c r="O8" s="1164"/>
      <c r="P8" s="892"/>
      <c r="Q8" s="1163"/>
      <c r="R8" s="1164"/>
      <c r="S8" s="1165" t="s">
        <v>348</v>
      </c>
      <c r="T8" s="1043"/>
    </row>
    <row r="9" spans="2:26" ht="16.149999999999999" customHeight="1" x14ac:dyDescent="0.25">
      <c r="B9" s="1030"/>
      <c r="C9" s="1033"/>
      <c r="D9" s="893" t="s">
        <v>345</v>
      </c>
      <c r="E9" s="893" t="s">
        <v>346</v>
      </c>
      <c r="F9" s="1044"/>
      <c r="G9" s="1044"/>
      <c r="H9" s="894" t="s">
        <v>345</v>
      </c>
      <c r="I9" s="895" t="s">
        <v>346</v>
      </c>
      <c r="J9" s="873" t="s">
        <v>345</v>
      </c>
      <c r="K9" s="873" t="s">
        <v>346</v>
      </c>
      <c r="L9" s="1044"/>
      <c r="M9" s="1176"/>
      <c r="N9" s="896" t="s">
        <v>345</v>
      </c>
      <c r="O9" s="895" t="s">
        <v>346</v>
      </c>
      <c r="P9" s="874"/>
      <c r="Q9" s="895" t="s">
        <v>345</v>
      </c>
      <c r="R9" s="895" t="s">
        <v>346</v>
      </c>
      <c r="S9" s="1044"/>
      <c r="T9" s="1044"/>
    </row>
    <row r="10" spans="2:26" s="901" customFormat="1" ht="6" customHeight="1" x14ac:dyDescent="0.25">
      <c r="B10" s="897"/>
      <c r="C10" s="898"/>
      <c r="D10" s="899"/>
      <c r="E10" s="899"/>
      <c r="F10" s="900"/>
      <c r="G10" s="900"/>
      <c r="H10" s="900"/>
      <c r="I10" s="900"/>
      <c r="J10" s="899"/>
      <c r="K10" s="900"/>
      <c r="L10" s="900"/>
      <c r="M10" s="900"/>
      <c r="N10" s="900"/>
      <c r="O10" s="900"/>
      <c r="P10" s="892"/>
      <c r="Q10" s="892"/>
      <c r="R10" s="892"/>
      <c r="S10" s="892"/>
      <c r="T10" s="899"/>
      <c r="U10" s="878"/>
      <c r="V10" s="878"/>
      <c r="W10" s="878"/>
      <c r="X10" s="878"/>
      <c r="Y10" s="878"/>
      <c r="Z10" s="878"/>
    </row>
    <row r="11" spans="2:26" ht="16.899999999999999" customHeight="1" x14ac:dyDescent="0.3">
      <c r="B11" s="902" t="s">
        <v>53</v>
      </c>
      <c r="C11" s="876" t="s">
        <v>342</v>
      </c>
      <c r="D11" s="903">
        <v>10677</v>
      </c>
      <c r="E11" s="904">
        <v>15202</v>
      </c>
      <c r="F11" s="905">
        <v>1.4238081858199869</v>
      </c>
      <c r="G11" s="906">
        <v>4525</v>
      </c>
      <c r="H11" s="907">
        <v>0.13699702319852186</v>
      </c>
      <c r="I11" s="908">
        <v>0.17812199751599372</v>
      </c>
      <c r="J11" s="903">
        <v>3397793.7300000004</v>
      </c>
      <c r="K11" s="904">
        <v>4950695.75</v>
      </c>
      <c r="L11" s="905">
        <v>1.4570324579414653</v>
      </c>
      <c r="M11" s="906">
        <v>1552902.0199999996</v>
      </c>
      <c r="N11" s="907">
        <v>0.14346823854191282</v>
      </c>
      <c r="O11" s="908">
        <v>0.19050810930266054</v>
      </c>
      <c r="P11" s="909"/>
      <c r="Q11" s="910">
        <v>318.23487215509977</v>
      </c>
      <c r="R11" s="911">
        <v>325.66081765557163</v>
      </c>
      <c r="S11" s="912">
        <v>7.4259455004718689</v>
      </c>
      <c r="T11" s="913"/>
    </row>
    <row r="12" spans="2:26" ht="16.899999999999999" customHeight="1" x14ac:dyDescent="0.3">
      <c r="B12" s="902" t="s">
        <v>55</v>
      </c>
      <c r="C12" s="876" t="s">
        <v>166</v>
      </c>
      <c r="D12" s="903">
        <v>13197</v>
      </c>
      <c r="E12" s="904">
        <v>14235</v>
      </c>
      <c r="F12" s="905">
        <v>1.078654239599909</v>
      </c>
      <c r="G12" s="906">
        <v>1038</v>
      </c>
      <c r="H12" s="907">
        <v>0.16933124615068773</v>
      </c>
      <c r="I12" s="908">
        <v>0.16679164811473296</v>
      </c>
      <c r="J12" s="903">
        <v>4027550.89</v>
      </c>
      <c r="K12" s="904">
        <v>4376815.26</v>
      </c>
      <c r="L12" s="905">
        <v>1.0867187974873731</v>
      </c>
      <c r="M12" s="906">
        <v>349264.36999999965</v>
      </c>
      <c r="N12" s="907">
        <v>0.17005906707180052</v>
      </c>
      <c r="O12" s="908">
        <v>0.16842456940514525</v>
      </c>
      <c r="P12" s="909"/>
      <c r="Q12" s="910">
        <v>305.18685231492009</v>
      </c>
      <c r="R12" s="911">
        <v>307.4685816649104</v>
      </c>
      <c r="S12" s="912">
        <v>2.2817293499903144</v>
      </c>
      <c r="T12" s="913"/>
    </row>
    <row r="13" spans="2:26" ht="16.899999999999999" customHeight="1" x14ac:dyDescent="0.3">
      <c r="B13" s="902" t="s">
        <v>57</v>
      </c>
      <c r="C13" s="876" t="s">
        <v>164</v>
      </c>
      <c r="D13" s="903">
        <v>7241</v>
      </c>
      <c r="E13" s="904">
        <v>13380</v>
      </c>
      <c r="F13" s="905">
        <v>1.8478110758182571</v>
      </c>
      <c r="G13" s="906">
        <v>6139</v>
      </c>
      <c r="H13" s="907">
        <v>9.2909566824060763E-2</v>
      </c>
      <c r="I13" s="908">
        <v>0.15677360391816839</v>
      </c>
      <c r="J13" s="903">
        <v>2123353</v>
      </c>
      <c r="K13" s="904">
        <v>3872594.7199999886</v>
      </c>
      <c r="L13" s="905">
        <v>1.8238110761611417</v>
      </c>
      <c r="M13" s="906">
        <v>1749241.7199999886</v>
      </c>
      <c r="N13" s="907">
        <v>8.9656329642084004E-2</v>
      </c>
      <c r="O13" s="908">
        <v>0.14902161947695208</v>
      </c>
      <c r="P13" s="909"/>
      <c r="Q13" s="910">
        <v>293.24029830133958</v>
      </c>
      <c r="R13" s="911">
        <v>289.43159342301857</v>
      </c>
      <c r="S13" s="912">
        <v>-3.8087048783210093</v>
      </c>
      <c r="T13" s="913"/>
    </row>
    <row r="14" spans="2:26" s="879" customFormat="1" ht="16.899999999999999" customHeight="1" x14ac:dyDescent="0.3">
      <c r="B14" s="902" t="s">
        <v>59</v>
      </c>
      <c r="C14" s="876" t="s">
        <v>169</v>
      </c>
      <c r="D14" s="903">
        <v>10633</v>
      </c>
      <c r="E14" s="904">
        <v>13738</v>
      </c>
      <c r="F14" s="905">
        <v>1.2920154236809931</v>
      </c>
      <c r="G14" s="906">
        <v>3105</v>
      </c>
      <c r="H14" s="907">
        <v>0.13643245740094437</v>
      </c>
      <c r="I14" s="908">
        <v>0.16096829376889368</v>
      </c>
      <c r="J14" s="903">
        <v>3215795.4199999995</v>
      </c>
      <c r="K14" s="904">
        <v>3866960.5199999996</v>
      </c>
      <c r="L14" s="905">
        <v>1.2024895912066447</v>
      </c>
      <c r="M14" s="906">
        <v>651165.10000000009</v>
      </c>
      <c r="N14" s="907">
        <v>0.13578355282283441</v>
      </c>
      <c r="O14" s="908">
        <v>0.14880480938729329</v>
      </c>
      <c r="P14" s="909"/>
      <c r="Q14" s="910">
        <v>302.43538230038553</v>
      </c>
      <c r="R14" s="911">
        <v>281.47914689183284</v>
      </c>
      <c r="S14" s="912">
        <v>-20.956235408552686</v>
      </c>
      <c r="T14" s="913"/>
    </row>
    <row r="15" spans="2:26" s="879" customFormat="1" ht="16.899999999999999" customHeight="1" x14ac:dyDescent="0.3">
      <c r="B15" s="902" t="s">
        <v>61</v>
      </c>
      <c r="C15" s="876" t="s">
        <v>167</v>
      </c>
      <c r="D15" s="903">
        <v>2783</v>
      </c>
      <c r="E15" s="904">
        <v>8322</v>
      </c>
      <c r="F15" s="905">
        <v>2.9902982393100972</v>
      </c>
      <c r="G15" s="906">
        <v>5539</v>
      </c>
      <c r="H15" s="907">
        <v>3.5708786696776844E-2</v>
      </c>
      <c r="I15" s="908">
        <v>9.7508963513228505E-2</v>
      </c>
      <c r="J15" s="903">
        <v>807520.26999999816</v>
      </c>
      <c r="K15" s="904">
        <v>2461717.350000022</v>
      </c>
      <c r="L15" s="905">
        <v>3.0484898540070424</v>
      </c>
      <c r="M15" s="906">
        <v>1654197.0800000238</v>
      </c>
      <c r="N15" s="907">
        <v>3.4096687418335297E-2</v>
      </c>
      <c r="O15" s="908">
        <v>9.4729537355645432E-2</v>
      </c>
      <c r="P15" s="909"/>
      <c r="Q15" s="910">
        <v>290.16179302910462</v>
      </c>
      <c r="R15" s="911">
        <v>295.80838139870485</v>
      </c>
      <c r="S15" s="912">
        <v>5.6465883696002379</v>
      </c>
      <c r="T15" s="913"/>
    </row>
    <row r="16" spans="2:26" s="879" customFormat="1" ht="16.899999999999999" customHeight="1" x14ac:dyDescent="0.3">
      <c r="B16" s="902" t="s">
        <v>63</v>
      </c>
      <c r="C16" s="876" t="s">
        <v>165</v>
      </c>
      <c r="D16" s="903">
        <v>4776</v>
      </c>
      <c r="E16" s="904">
        <v>4898</v>
      </c>
      <c r="F16" s="905">
        <v>1.0255443886097153</v>
      </c>
      <c r="G16" s="906">
        <v>122</v>
      </c>
      <c r="H16" s="907">
        <v>6.128105111886676E-2</v>
      </c>
      <c r="I16" s="908">
        <v>5.738991868394535E-2</v>
      </c>
      <c r="J16" s="903">
        <v>1632897.98</v>
      </c>
      <c r="K16" s="904">
        <v>1684034.16</v>
      </c>
      <c r="L16" s="905">
        <v>1.0313162124188555</v>
      </c>
      <c r="M16" s="906">
        <v>51136.179999999935</v>
      </c>
      <c r="N16" s="907">
        <v>6.894738631154268E-2</v>
      </c>
      <c r="O16" s="908">
        <v>6.4803449863121587E-2</v>
      </c>
      <c r="P16" s="909"/>
      <c r="Q16" s="910">
        <v>341.89656197654944</v>
      </c>
      <c r="R16" s="911">
        <v>343.8207758268681</v>
      </c>
      <c r="S16" s="912">
        <v>1.9242138503186652</v>
      </c>
      <c r="T16" s="913"/>
    </row>
    <row r="17" spans="2:26" s="879" customFormat="1" ht="16.899999999999999" customHeight="1" x14ac:dyDescent="0.3">
      <c r="B17" s="902" t="s">
        <v>65</v>
      </c>
      <c r="C17" s="972" t="s">
        <v>54</v>
      </c>
      <c r="D17" s="903">
        <v>4332</v>
      </c>
      <c r="E17" s="904">
        <v>5430</v>
      </c>
      <c r="F17" s="905">
        <v>1.2534626038781163</v>
      </c>
      <c r="G17" s="906">
        <v>1098</v>
      </c>
      <c r="H17" s="907">
        <v>5.5584068979675633E-2</v>
      </c>
      <c r="I17" s="908">
        <v>6.3623368406252198E-2</v>
      </c>
      <c r="J17" s="903">
        <v>1291834.6497000002</v>
      </c>
      <c r="K17" s="904">
        <v>1639007.2699999996</v>
      </c>
      <c r="L17" s="905">
        <v>1.2687438523038708</v>
      </c>
      <c r="M17" s="906">
        <v>347172.62029999937</v>
      </c>
      <c r="N17" s="907">
        <v>5.4546348721371027E-2</v>
      </c>
      <c r="O17" s="908">
        <v>6.3070766597001074E-2</v>
      </c>
      <c r="P17" s="909"/>
      <c r="Q17" s="910">
        <v>298.20744452908593</v>
      </c>
      <c r="R17" s="911">
        <v>301.84295948434612</v>
      </c>
      <c r="S17" s="912">
        <v>3.6355149552601915</v>
      </c>
      <c r="T17" s="913"/>
    </row>
    <row r="18" spans="2:26" s="879" customFormat="1" ht="16.899999999999999" customHeight="1" x14ac:dyDescent="0.3">
      <c r="B18" s="902" t="s">
        <v>66</v>
      </c>
      <c r="C18" s="876" t="s">
        <v>170</v>
      </c>
      <c r="D18" s="903">
        <v>4632</v>
      </c>
      <c r="E18" s="904">
        <v>4559</v>
      </c>
      <c r="F18" s="905">
        <v>0.98424006908462869</v>
      </c>
      <c r="G18" s="906">
        <v>-73</v>
      </c>
      <c r="H18" s="907">
        <v>5.9433381235885853E-2</v>
      </c>
      <c r="I18" s="908">
        <v>5.341785203758817E-2</v>
      </c>
      <c r="J18" s="903">
        <v>1391983.04</v>
      </c>
      <c r="K18" s="904">
        <v>1411644.1400000001</v>
      </c>
      <c r="L18" s="905">
        <v>1.0141245255401963</v>
      </c>
      <c r="M18" s="906">
        <v>19661.100000000093</v>
      </c>
      <c r="N18" s="907">
        <v>5.8775008343139458E-2</v>
      </c>
      <c r="O18" s="908">
        <v>5.4321588257484878E-2</v>
      </c>
      <c r="P18" s="909"/>
      <c r="Q18" s="910">
        <v>300.51447322970643</v>
      </c>
      <c r="R18" s="911">
        <v>309.63898661987281</v>
      </c>
      <c r="S18" s="912">
        <v>9.1245133901663849</v>
      </c>
      <c r="T18" s="913"/>
    </row>
    <row r="19" spans="2:26" s="879" customFormat="1" ht="16.899999999999999" customHeight="1" x14ac:dyDescent="0.3">
      <c r="B19" s="902" t="s">
        <v>67</v>
      </c>
      <c r="C19" s="974" t="s">
        <v>163</v>
      </c>
      <c r="D19" s="903">
        <v>4553</v>
      </c>
      <c r="E19" s="904">
        <v>3746</v>
      </c>
      <c r="F19" s="905">
        <v>0.82275422798155062</v>
      </c>
      <c r="G19" s="906">
        <v>-807</v>
      </c>
      <c r="H19" s="907">
        <v>5.8419729008417159E-2</v>
      </c>
      <c r="I19" s="908">
        <v>4.3891922292784664E-2</v>
      </c>
      <c r="J19" s="903">
        <v>1350844.72</v>
      </c>
      <c r="K19" s="904">
        <v>1141130</v>
      </c>
      <c r="L19" s="905">
        <v>0.84475290394591029</v>
      </c>
      <c r="M19" s="906">
        <v>-209714.71999999997</v>
      </c>
      <c r="N19" s="907">
        <v>5.70379863883154E-2</v>
      </c>
      <c r="O19" s="908">
        <v>4.3911912536444005E-2</v>
      </c>
      <c r="P19" s="909"/>
      <c r="Q19" s="910">
        <v>296.69332747638919</v>
      </c>
      <c r="R19" s="911">
        <v>304.6262680192205</v>
      </c>
      <c r="S19" s="912">
        <v>7.932940542831318</v>
      </c>
      <c r="T19" s="913"/>
    </row>
    <row r="20" spans="2:26" s="879" customFormat="1" ht="16.899999999999999" customHeight="1" x14ac:dyDescent="0.3">
      <c r="B20" s="902" t="s">
        <v>22</v>
      </c>
      <c r="C20" s="876" t="s">
        <v>171</v>
      </c>
      <c r="D20" s="903">
        <v>2129</v>
      </c>
      <c r="E20" s="904">
        <v>1832</v>
      </c>
      <c r="F20" s="905">
        <v>0.86049788633161106</v>
      </c>
      <c r="G20" s="906">
        <v>-297</v>
      </c>
      <c r="H20" s="907">
        <v>2.7317285978238556E-2</v>
      </c>
      <c r="I20" s="908">
        <v>2.1465563705387481E-2</v>
      </c>
      <c r="J20" s="903">
        <v>670122.55000000005</v>
      </c>
      <c r="K20" s="904">
        <v>592823.89999999991</v>
      </c>
      <c r="L20" s="905">
        <v>0.88464997932094636</v>
      </c>
      <c r="M20" s="906">
        <v>-77298.65000000014</v>
      </c>
      <c r="N20" s="907">
        <v>2.8295214334778024E-2</v>
      </c>
      <c r="O20" s="908">
        <v>2.2812502735283114E-2</v>
      </c>
      <c r="P20" s="909"/>
      <c r="Q20" s="910">
        <v>314.75930014091125</v>
      </c>
      <c r="R20" s="911">
        <v>323.5938318777292</v>
      </c>
      <c r="S20" s="912">
        <v>8.8345317368179508</v>
      </c>
      <c r="T20" s="913"/>
    </row>
    <row r="21" spans="2:26" s="915" customFormat="1" ht="16.899999999999999" customHeight="1" x14ac:dyDescent="0.3">
      <c r="B21" s="902" t="s">
        <v>24</v>
      </c>
      <c r="C21" s="876" t="s">
        <v>172</v>
      </c>
      <c r="D21" s="903">
        <v>5815</v>
      </c>
      <c r="E21" s="904">
        <v>0</v>
      </c>
      <c r="F21" s="905">
        <v>0</v>
      </c>
      <c r="G21" s="906">
        <v>-5815</v>
      </c>
      <c r="H21" s="907">
        <v>7.4612502566208175E-2</v>
      </c>
      <c r="I21" s="908">
        <v>0</v>
      </c>
      <c r="J21" s="903">
        <v>1742184.39</v>
      </c>
      <c r="K21" s="904">
        <v>0</v>
      </c>
      <c r="L21" s="905">
        <v>0</v>
      </c>
      <c r="M21" s="906">
        <v>-1742184.39</v>
      </c>
      <c r="N21" s="907">
        <v>7.3561889128719068E-2</v>
      </c>
      <c r="O21" s="908">
        <v>0</v>
      </c>
      <c r="P21" s="909"/>
      <c r="Q21" s="910">
        <v>299.60178675838347</v>
      </c>
      <c r="R21" s="911"/>
      <c r="S21" s="912"/>
      <c r="T21" s="913"/>
      <c r="U21" s="914"/>
      <c r="V21" s="914"/>
      <c r="W21" s="914"/>
      <c r="X21" s="914"/>
      <c r="Y21" s="914"/>
      <c r="Z21" s="914"/>
    </row>
    <row r="22" spans="2:26" ht="16.899999999999999" customHeight="1" x14ac:dyDescent="0.3">
      <c r="B22" s="902" t="s">
        <v>26</v>
      </c>
      <c r="C22" s="876" t="s">
        <v>71</v>
      </c>
      <c r="D22" s="903">
        <v>7168</v>
      </c>
      <c r="E22" s="904">
        <v>4</v>
      </c>
      <c r="F22" s="905">
        <v>5.5803571428571425E-4</v>
      </c>
      <c r="G22" s="906">
        <v>-7164</v>
      </c>
      <c r="H22" s="907">
        <v>9.1972900841716276E-2</v>
      </c>
      <c r="I22" s="908">
        <v>4.6868043024863497E-5</v>
      </c>
      <c r="J22" s="903">
        <v>2031366.36</v>
      </c>
      <c r="K22" s="904">
        <v>-10625.09</v>
      </c>
      <c r="L22" s="905">
        <v>-5.2305139088746153E-3</v>
      </c>
      <c r="M22" s="906">
        <v>-2041991.4500000002</v>
      </c>
      <c r="N22" s="907">
        <v>8.5772291275167292E-2</v>
      </c>
      <c r="O22" s="908">
        <v>-4.0886491703122851E-4</v>
      </c>
      <c r="P22" s="909"/>
      <c r="Q22" s="910">
        <v>283.39374441964287</v>
      </c>
      <c r="R22" s="911"/>
      <c r="S22" s="912"/>
      <c r="T22" s="913"/>
    </row>
    <row r="23" spans="2:26" ht="18" customHeight="1" x14ac:dyDescent="0.25">
      <c r="B23" s="1167" t="s">
        <v>310</v>
      </c>
      <c r="C23" s="1167"/>
      <c r="D23" s="815">
        <v>77936</v>
      </c>
      <c r="E23" s="824">
        <v>85346</v>
      </c>
      <c r="F23" s="916">
        <v>1.0950780127283926</v>
      </c>
      <c r="G23" s="917">
        <v>7410</v>
      </c>
      <c r="H23" s="907">
        <v>1</v>
      </c>
      <c r="I23" s="908">
        <v>1</v>
      </c>
      <c r="J23" s="815">
        <v>23683246.999699999</v>
      </c>
      <c r="K23" s="824">
        <v>25986797.980000008</v>
      </c>
      <c r="L23" s="916">
        <v>1.0972649983479541</v>
      </c>
      <c r="M23" s="917">
        <v>2303550.9803000093</v>
      </c>
      <c r="N23" s="907">
        <v>1</v>
      </c>
      <c r="O23" s="908">
        <v>1</v>
      </c>
      <c r="P23" s="918"/>
      <c r="Q23" s="919">
        <v>303.88070980933071</v>
      </c>
      <c r="R23" s="920">
        <v>304.48759145126905</v>
      </c>
      <c r="S23" s="921">
        <v>0.60688164193834382</v>
      </c>
      <c r="T23" s="922"/>
    </row>
    <row r="24" spans="2:26" s="878" customFormat="1" ht="7.15" customHeight="1" x14ac:dyDescent="0.25">
      <c r="B24" s="923"/>
      <c r="C24" s="923"/>
      <c r="D24" s="924"/>
      <c r="E24" s="924"/>
      <c r="F24" s="924"/>
      <c r="G24" s="924"/>
      <c r="H24" s="925"/>
      <c r="I24" s="926"/>
      <c r="J24" s="924"/>
      <c r="K24" s="924"/>
      <c r="L24" s="924"/>
      <c r="M24" s="924"/>
      <c r="N24" s="925"/>
      <c r="O24" s="926"/>
      <c r="P24" s="927"/>
      <c r="Q24" s="928"/>
      <c r="R24" s="929"/>
      <c r="S24" s="929"/>
      <c r="T24" s="930"/>
    </row>
    <row r="25" spans="2:26" s="878" customFormat="1" ht="16.899999999999999" customHeight="1" x14ac:dyDescent="0.3">
      <c r="B25" s="902" t="s">
        <v>53</v>
      </c>
      <c r="C25" s="876" t="s">
        <v>342</v>
      </c>
      <c r="D25" s="903">
        <v>257</v>
      </c>
      <c r="E25" s="904">
        <v>2192</v>
      </c>
      <c r="F25" s="905">
        <v>8.5291828793774318</v>
      </c>
      <c r="G25" s="906">
        <v>1935</v>
      </c>
      <c r="H25" s="907">
        <v>3.5853794642857144E-2</v>
      </c>
      <c r="I25" s="908">
        <v>0.27179169249845009</v>
      </c>
      <c r="J25" s="903">
        <v>76747.989999999991</v>
      </c>
      <c r="K25" s="904">
        <v>647324.16000000003</v>
      </c>
      <c r="L25" s="905">
        <v>8.4344118979532894</v>
      </c>
      <c r="M25" s="906">
        <v>570576.17000000004</v>
      </c>
      <c r="N25" s="907">
        <v>3.4867261017352186E-2</v>
      </c>
      <c r="O25" s="908">
        <v>0.26652756969369934</v>
      </c>
      <c r="P25" s="909"/>
      <c r="Q25" s="910">
        <v>298.63031128404668</v>
      </c>
      <c r="R25" s="911">
        <v>295.31211678832119</v>
      </c>
      <c r="S25" s="912">
        <v>-3.3181944957254927</v>
      </c>
      <c r="T25" s="930"/>
    </row>
    <row r="26" spans="2:26" s="878" customFormat="1" ht="16.899999999999999" customHeight="1" x14ac:dyDescent="0.3">
      <c r="B26" s="902" t="s">
        <v>55</v>
      </c>
      <c r="C26" s="876" t="s">
        <v>169</v>
      </c>
      <c r="D26" s="903">
        <v>1947</v>
      </c>
      <c r="E26" s="904">
        <v>2038</v>
      </c>
      <c r="F26" s="905">
        <v>1.046738572162301</v>
      </c>
      <c r="G26" s="906">
        <v>91</v>
      </c>
      <c r="H26" s="907">
        <v>0.27162388392857145</v>
      </c>
      <c r="I26" s="908">
        <v>0.25269683818970862</v>
      </c>
      <c r="J26" s="903">
        <v>556737.1</v>
      </c>
      <c r="K26" s="904">
        <v>512892.76</v>
      </c>
      <c r="L26" s="905">
        <v>0.92124767686579545</v>
      </c>
      <c r="M26" s="906">
        <v>-43844.339999999967</v>
      </c>
      <c r="N26" s="907">
        <v>0.2529303735999302</v>
      </c>
      <c r="O26" s="908">
        <v>0.21117713393594609</v>
      </c>
      <c r="P26" s="909"/>
      <c r="Q26" s="910">
        <v>285.94612223934257</v>
      </c>
      <c r="R26" s="911">
        <v>251.66474975466144</v>
      </c>
      <c r="S26" s="912">
        <v>-34.281372484681128</v>
      </c>
      <c r="T26" s="930"/>
    </row>
    <row r="27" spans="2:26" s="878" customFormat="1" ht="16.899999999999999" customHeight="1" x14ac:dyDescent="0.3">
      <c r="B27" s="902" t="s">
        <v>57</v>
      </c>
      <c r="C27" s="997" t="s">
        <v>166</v>
      </c>
      <c r="D27" s="903">
        <v>1137</v>
      </c>
      <c r="E27" s="904">
        <v>1344</v>
      </c>
      <c r="F27" s="905">
        <v>1.1820580474934037</v>
      </c>
      <c r="G27" s="906">
        <v>207</v>
      </c>
      <c r="H27" s="907">
        <v>0.15862165178571427</v>
      </c>
      <c r="I27" s="908">
        <v>0.1666460012399256</v>
      </c>
      <c r="J27" s="903">
        <v>384524.60000000003</v>
      </c>
      <c r="K27" s="904">
        <v>438726.01</v>
      </c>
      <c r="L27" s="905">
        <v>1.1409569374755217</v>
      </c>
      <c r="M27" s="906">
        <v>54201.409999999974</v>
      </c>
      <c r="N27" s="907">
        <v>0.17469277821859497</v>
      </c>
      <c r="O27" s="908">
        <v>0.18063990876953151</v>
      </c>
      <c r="P27" s="909"/>
      <c r="Q27" s="910">
        <v>338.19226033421285</v>
      </c>
      <c r="R27" s="911">
        <v>326.43304315476189</v>
      </c>
      <c r="S27" s="912">
        <v>-11.759217179450957</v>
      </c>
      <c r="T27" s="930"/>
    </row>
    <row r="28" spans="2:26" s="878" customFormat="1" ht="16.899999999999999" customHeight="1" x14ac:dyDescent="0.3">
      <c r="B28" s="902" t="s">
        <v>59</v>
      </c>
      <c r="C28" s="998" t="s">
        <v>54</v>
      </c>
      <c r="D28" s="903">
        <v>868</v>
      </c>
      <c r="E28" s="904">
        <v>1349</v>
      </c>
      <c r="F28" s="905">
        <v>1.554147465437788</v>
      </c>
      <c r="G28" s="906">
        <v>481</v>
      </c>
      <c r="H28" s="907">
        <v>0.12109375</v>
      </c>
      <c r="I28" s="908">
        <v>0.16726596404215746</v>
      </c>
      <c r="J28" s="903">
        <v>253678.77003000001</v>
      </c>
      <c r="K28" s="904">
        <v>427346.24000000051</v>
      </c>
      <c r="L28" s="905">
        <v>1.6845959949642715</v>
      </c>
      <c r="M28" s="906">
        <v>173667.4699700005</v>
      </c>
      <c r="N28" s="907">
        <v>0.1152484109251183</v>
      </c>
      <c r="O28" s="908">
        <v>0.17595443180266976</v>
      </c>
      <c r="P28" s="909"/>
      <c r="Q28" s="910">
        <v>292.25664750000004</v>
      </c>
      <c r="R28" s="911">
        <v>316.78742772424056</v>
      </c>
      <c r="S28" s="912">
        <v>24.530780224240516</v>
      </c>
      <c r="T28" s="930"/>
    </row>
    <row r="29" spans="2:26" s="878" customFormat="1" ht="16.899999999999999" customHeight="1" x14ac:dyDescent="0.3">
      <c r="B29" s="902" t="s">
        <v>61</v>
      </c>
      <c r="C29" s="876" t="s">
        <v>171</v>
      </c>
      <c r="D29" s="903">
        <v>330</v>
      </c>
      <c r="E29" s="904">
        <v>344</v>
      </c>
      <c r="F29" s="905">
        <v>1.0424242424242425</v>
      </c>
      <c r="G29" s="906">
        <v>14</v>
      </c>
      <c r="H29" s="907">
        <v>4.6037946428571432E-2</v>
      </c>
      <c r="I29" s="908">
        <v>4.2653440793552384E-2</v>
      </c>
      <c r="J29" s="903">
        <v>171875.19999999998</v>
      </c>
      <c r="K29" s="904">
        <v>163274.47000000003</v>
      </c>
      <c r="L29" s="905">
        <v>0.94995944731991611</v>
      </c>
      <c r="M29" s="906">
        <v>-8600.7299999999523</v>
      </c>
      <c r="N29" s="907">
        <v>7.8084357138338209E-2</v>
      </c>
      <c r="O29" s="908">
        <v>6.7226206545615147E-2</v>
      </c>
      <c r="P29" s="909"/>
      <c r="Q29" s="910">
        <v>520.83393939393932</v>
      </c>
      <c r="R29" s="911">
        <v>474.63508720930241</v>
      </c>
      <c r="S29" s="912">
        <v>-46.198852184636905</v>
      </c>
      <c r="T29" s="930"/>
    </row>
    <row r="30" spans="2:26" s="878" customFormat="1" ht="16.899999999999999" customHeight="1" x14ac:dyDescent="0.3">
      <c r="B30" s="902" t="s">
        <v>63</v>
      </c>
      <c r="C30" s="876" t="s">
        <v>165</v>
      </c>
      <c r="D30" s="903">
        <v>76</v>
      </c>
      <c r="E30" s="904">
        <v>285</v>
      </c>
      <c r="F30" s="905">
        <v>3.75</v>
      </c>
      <c r="G30" s="906">
        <v>209</v>
      </c>
      <c r="H30" s="907">
        <v>1.0602678571428572E-2</v>
      </c>
      <c r="I30" s="908">
        <v>3.5337879727216366E-2</v>
      </c>
      <c r="J30" s="903">
        <v>29947.360000000001</v>
      </c>
      <c r="K30" s="904">
        <v>97301.91</v>
      </c>
      <c r="L30" s="905">
        <v>3.2490980841049093</v>
      </c>
      <c r="M30" s="906">
        <v>67354.55</v>
      </c>
      <c r="N30" s="907">
        <v>1.3605338952858729E-2</v>
      </c>
      <c r="O30" s="908">
        <v>4.0062835904124232E-2</v>
      </c>
      <c r="P30" s="909"/>
      <c r="Q30" s="910">
        <v>394.04421052631579</v>
      </c>
      <c r="R30" s="911">
        <v>341.41021052631578</v>
      </c>
      <c r="S30" s="912">
        <v>-52.634000000000015</v>
      </c>
      <c r="T30" s="930"/>
    </row>
    <row r="31" spans="2:26" s="878" customFormat="1" ht="16.899999999999999" customHeight="1" x14ac:dyDescent="0.3">
      <c r="B31" s="902" t="s">
        <v>65</v>
      </c>
      <c r="C31" s="876" t="s">
        <v>163</v>
      </c>
      <c r="D31" s="903">
        <v>277</v>
      </c>
      <c r="E31" s="904">
        <v>276</v>
      </c>
      <c r="F31" s="905">
        <v>0.99638989169675085</v>
      </c>
      <c r="G31" s="906">
        <v>-1</v>
      </c>
      <c r="H31" s="907">
        <v>3.8643973214285712E-2</v>
      </c>
      <c r="I31" s="908">
        <v>3.4221946683199007E-2</v>
      </c>
      <c r="J31" s="903">
        <v>77082.600000000006</v>
      </c>
      <c r="K31" s="904">
        <v>75567</v>
      </c>
      <c r="L31" s="905">
        <v>0.98033797510722254</v>
      </c>
      <c r="M31" s="906">
        <v>-1515.6000000000058</v>
      </c>
      <c r="N31" s="907">
        <v>3.5019277170596282E-2</v>
      </c>
      <c r="O31" s="908">
        <v>3.1113760467466216E-2</v>
      </c>
      <c r="P31" s="909"/>
      <c r="Q31" s="910">
        <v>278.2765342960289</v>
      </c>
      <c r="R31" s="911">
        <v>273.79347826086956</v>
      </c>
      <c r="S31" s="912">
        <v>-4.4830560351593363</v>
      </c>
      <c r="T31" s="930"/>
    </row>
    <row r="32" spans="2:26" s="878" customFormat="1" ht="16.899999999999999" customHeight="1" x14ac:dyDescent="0.3">
      <c r="B32" s="902" t="s">
        <v>66</v>
      </c>
      <c r="C32" s="876" t="s">
        <v>164</v>
      </c>
      <c r="D32" s="903">
        <v>0</v>
      </c>
      <c r="E32" s="904">
        <v>127</v>
      </c>
      <c r="F32" s="905" t="s">
        <v>347</v>
      </c>
      <c r="G32" s="906">
        <v>127</v>
      </c>
      <c r="H32" s="907">
        <v>0</v>
      </c>
      <c r="I32" s="908">
        <v>1.5747055176689399E-2</v>
      </c>
      <c r="J32" s="903">
        <v>0</v>
      </c>
      <c r="K32" s="904">
        <v>40557.920000000035</v>
      </c>
      <c r="L32" s="905" t="s">
        <v>347</v>
      </c>
      <c r="M32" s="906">
        <v>40557.920000000035</v>
      </c>
      <c r="N32" s="907">
        <v>0</v>
      </c>
      <c r="O32" s="908">
        <v>1.6699212724319588E-2</v>
      </c>
      <c r="P32" s="909"/>
      <c r="Q32" s="910" t="s">
        <v>347</v>
      </c>
      <c r="R32" s="911">
        <v>319.35370078740186</v>
      </c>
      <c r="S32" s="912" t="s">
        <v>347</v>
      </c>
      <c r="T32" s="930"/>
    </row>
    <row r="33" spans="2:20" s="878" customFormat="1" ht="16.899999999999999" customHeight="1" x14ac:dyDescent="0.3">
      <c r="B33" s="902" t="s">
        <v>67</v>
      </c>
      <c r="C33" s="876" t="s">
        <v>71</v>
      </c>
      <c r="D33" s="903">
        <v>239</v>
      </c>
      <c r="E33" s="904">
        <v>110</v>
      </c>
      <c r="F33" s="905">
        <v>0.46025104602510458</v>
      </c>
      <c r="G33" s="906">
        <v>-129</v>
      </c>
      <c r="H33" s="907">
        <v>3.3342633928571432E-2</v>
      </c>
      <c r="I33" s="908">
        <v>1.3639181649101054E-2</v>
      </c>
      <c r="J33" s="903">
        <v>61998.239999999998</v>
      </c>
      <c r="K33" s="904">
        <v>25741.989999999998</v>
      </c>
      <c r="L33" s="905">
        <v>0.41520517356621733</v>
      </c>
      <c r="M33" s="906">
        <v>-36256.25</v>
      </c>
      <c r="N33" s="907">
        <v>2.8166324833998193E-2</v>
      </c>
      <c r="O33" s="908">
        <v>1.0598940156628033E-2</v>
      </c>
      <c r="P33" s="909"/>
      <c r="Q33" s="910">
        <v>259.40686192468621</v>
      </c>
      <c r="R33" s="911">
        <v>234.01809090909089</v>
      </c>
      <c r="S33" s="912">
        <v>-25.388771015595324</v>
      </c>
      <c r="T33" s="930"/>
    </row>
    <row r="34" spans="2:20" s="878" customFormat="1" ht="16.899999999999999" customHeight="1" x14ac:dyDescent="0.3">
      <c r="B34" s="902" t="s">
        <v>22</v>
      </c>
      <c r="C34" s="876" t="s">
        <v>172</v>
      </c>
      <c r="D34" s="903">
        <v>2037</v>
      </c>
      <c r="E34" s="904">
        <v>0</v>
      </c>
      <c r="F34" s="905">
        <v>0</v>
      </c>
      <c r="G34" s="906">
        <v>-2037</v>
      </c>
      <c r="H34" s="907">
        <v>0.2841796875</v>
      </c>
      <c r="I34" s="908">
        <v>0</v>
      </c>
      <c r="J34" s="903">
        <v>588555.80000000005</v>
      </c>
      <c r="K34" s="904">
        <v>0</v>
      </c>
      <c r="L34" s="905">
        <v>0</v>
      </c>
      <c r="M34" s="906">
        <v>-588555.80000000005</v>
      </c>
      <c r="N34" s="907">
        <v>0.26738587814321302</v>
      </c>
      <c r="O34" s="908">
        <v>0</v>
      </c>
      <c r="P34" s="909"/>
      <c r="Q34" s="910">
        <v>288.93264604810997</v>
      </c>
      <c r="R34" s="911" t="s">
        <v>347</v>
      </c>
      <c r="S34" s="912" t="e">
        <v>#VALUE!</v>
      </c>
      <c r="T34" s="930"/>
    </row>
    <row r="35" spans="2:20" s="878" customFormat="1" ht="22.5" customHeight="1" x14ac:dyDescent="0.25">
      <c r="B35" s="1170" t="s">
        <v>308</v>
      </c>
      <c r="C35" s="1170"/>
      <c r="D35" s="815">
        <v>7168</v>
      </c>
      <c r="E35" s="824">
        <v>8065</v>
      </c>
      <c r="F35" s="916">
        <v>1.1251395089285714</v>
      </c>
      <c r="G35" s="917">
        <v>897</v>
      </c>
      <c r="H35" s="907">
        <v>1</v>
      </c>
      <c r="I35" s="908">
        <v>1</v>
      </c>
      <c r="J35" s="815">
        <v>2201147.6600299999</v>
      </c>
      <c r="K35" s="824">
        <v>2428732.4600000009</v>
      </c>
      <c r="L35" s="916">
        <v>1.1033936996152722</v>
      </c>
      <c r="M35" s="917">
        <v>227584.79997000098</v>
      </c>
      <c r="N35" s="907">
        <v>1</v>
      </c>
      <c r="O35" s="908">
        <v>1</v>
      </c>
      <c r="P35" s="823"/>
      <c r="Q35" s="919">
        <v>307.07975167829238</v>
      </c>
      <c r="R35" s="920">
        <v>301.14475635461883</v>
      </c>
      <c r="S35" s="921">
        <v>-5.9349953236735473</v>
      </c>
      <c r="T35" s="930"/>
    </row>
    <row r="36" spans="2:20" s="878" customFormat="1" ht="18" customHeight="1" x14ac:dyDescent="0.25">
      <c r="B36" s="931"/>
      <c r="C36" s="967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930"/>
    </row>
    <row r="37" spans="2:20" s="878" customFormat="1" ht="21" customHeight="1" x14ac:dyDescent="0.25">
      <c r="B37" s="1171" t="s">
        <v>84</v>
      </c>
      <c r="C37" s="1172" t="s">
        <v>232</v>
      </c>
      <c r="D37" s="1173" t="s">
        <v>229</v>
      </c>
      <c r="E37" s="1173"/>
      <c r="F37" s="1173"/>
      <c r="G37" s="1173"/>
      <c r="H37" s="1173"/>
      <c r="I37" s="1173"/>
      <c r="J37" s="1174" t="s">
        <v>230</v>
      </c>
      <c r="K37" s="1174"/>
      <c r="L37" s="1174"/>
      <c r="M37" s="1174"/>
      <c r="N37" s="1174"/>
      <c r="O37" s="1174"/>
      <c r="P37" s="932"/>
      <c r="Q37" s="1177" t="s">
        <v>245</v>
      </c>
      <c r="R37" s="1178"/>
      <c r="S37" s="1179"/>
      <c r="T37" s="930"/>
    </row>
    <row r="38" spans="2:20" s="878" customFormat="1" ht="21" customHeight="1" x14ac:dyDescent="0.25">
      <c r="B38" s="1171"/>
      <c r="C38" s="1172"/>
      <c r="D38" s="1163" t="s">
        <v>226</v>
      </c>
      <c r="E38" s="1164"/>
      <c r="F38" s="1165" t="s">
        <v>344</v>
      </c>
      <c r="G38" s="1165" t="s">
        <v>348</v>
      </c>
      <c r="H38" s="1163" t="s">
        <v>227</v>
      </c>
      <c r="I38" s="1164"/>
      <c r="J38" s="1163" t="s">
        <v>228</v>
      </c>
      <c r="K38" s="1164"/>
      <c r="L38" s="1165" t="s">
        <v>344</v>
      </c>
      <c r="M38" s="1175" t="s">
        <v>348</v>
      </c>
      <c r="N38" s="1163" t="s">
        <v>227</v>
      </c>
      <c r="O38" s="1164"/>
      <c r="P38" s="892"/>
      <c r="Q38" s="1163"/>
      <c r="R38" s="1164"/>
      <c r="S38" s="1165" t="s">
        <v>348</v>
      </c>
      <c r="T38" s="930"/>
    </row>
    <row r="39" spans="2:20" s="878" customFormat="1" ht="21" customHeight="1" x14ac:dyDescent="0.25">
      <c r="B39" s="1171"/>
      <c r="C39" s="1172"/>
      <c r="D39" s="893" t="s">
        <v>345</v>
      </c>
      <c r="E39" s="893" t="s">
        <v>346</v>
      </c>
      <c r="F39" s="1044"/>
      <c r="G39" s="1044"/>
      <c r="H39" s="893" t="s">
        <v>345</v>
      </c>
      <c r="I39" s="893" t="s">
        <v>346</v>
      </c>
      <c r="J39" s="873" t="s">
        <v>345</v>
      </c>
      <c r="K39" s="873" t="s">
        <v>346</v>
      </c>
      <c r="L39" s="1044"/>
      <c r="M39" s="1176"/>
      <c r="N39" s="895" t="s">
        <v>345</v>
      </c>
      <c r="O39" s="895" t="s">
        <v>346</v>
      </c>
      <c r="P39" s="874"/>
      <c r="Q39" s="895" t="s">
        <v>345</v>
      </c>
      <c r="R39" s="895" t="s">
        <v>346</v>
      </c>
      <c r="S39" s="1044"/>
      <c r="T39" s="930"/>
    </row>
    <row r="40" spans="2:20" s="878" customFormat="1" ht="9" customHeight="1" x14ac:dyDescent="0.25">
      <c r="B40" s="933"/>
      <c r="C40" s="934"/>
      <c r="D40" s="899"/>
      <c r="E40" s="899"/>
      <c r="F40" s="935"/>
      <c r="G40" s="935"/>
      <c r="H40" s="899"/>
      <c r="I40" s="899"/>
      <c r="J40" s="899"/>
      <c r="K40" s="899"/>
      <c r="L40" s="935"/>
      <c r="M40" s="935"/>
      <c r="N40" s="899"/>
      <c r="O40" s="899"/>
      <c r="P40" s="892"/>
      <c r="Q40" s="899"/>
      <c r="R40" s="899"/>
      <c r="S40" s="935"/>
      <c r="T40" s="930"/>
    </row>
    <row r="41" spans="2:20" s="878" customFormat="1" ht="16.899999999999999" customHeight="1" x14ac:dyDescent="0.25">
      <c r="B41" s="902" t="s">
        <v>53</v>
      </c>
      <c r="C41" s="936" t="s">
        <v>177</v>
      </c>
      <c r="D41" s="903">
        <v>1874</v>
      </c>
      <c r="E41" s="904">
        <v>2211</v>
      </c>
      <c r="F41" s="905">
        <v>1.17982924226254</v>
      </c>
      <c r="G41" s="906">
        <v>337</v>
      </c>
      <c r="H41" s="907">
        <v>0.19770017934381265</v>
      </c>
      <c r="I41" s="908">
        <v>0.19904573280518545</v>
      </c>
      <c r="J41" s="903">
        <v>544436.24</v>
      </c>
      <c r="K41" s="904">
        <v>716429.26</v>
      </c>
      <c r="L41" s="905">
        <v>1.3159103075136953</v>
      </c>
      <c r="M41" s="906">
        <v>171993.02000000002</v>
      </c>
      <c r="N41" s="907">
        <v>0.18453492740289756</v>
      </c>
      <c r="O41" s="908">
        <v>0.19411833491171773</v>
      </c>
      <c r="P41" s="937"/>
      <c r="Q41" s="910">
        <v>290.52093916755604</v>
      </c>
      <c r="R41" s="911">
        <v>324.02951605608325</v>
      </c>
      <c r="S41" s="912">
        <v>33.508576888527216</v>
      </c>
      <c r="T41" s="930"/>
    </row>
    <row r="42" spans="2:20" s="878" customFormat="1" ht="16.899999999999999" customHeight="1" x14ac:dyDescent="0.25">
      <c r="B42" s="902" t="s">
        <v>55</v>
      </c>
      <c r="C42" s="936" t="s">
        <v>173</v>
      </c>
      <c r="D42" s="903">
        <v>1503</v>
      </c>
      <c r="E42" s="904">
        <v>2005</v>
      </c>
      <c r="F42" s="905">
        <v>1.3339986693280106</v>
      </c>
      <c r="G42" s="906">
        <v>502</v>
      </c>
      <c r="H42" s="907">
        <v>0.15856102964447727</v>
      </c>
      <c r="I42" s="908">
        <v>0.18050054015124234</v>
      </c>
      <c r="J42" s="903">
        <v>449996.46</v>
      </c>
      <c r="K42" s="904">
        <v>626602.06000000006</v>
      </c>
      <c r="L42" s="905">
        <v>1.3924599762407019</v>
      </c>
      <c r="M42" s="906">
        <v>176605.60000000003</v>
      </c>
      <c r="N42" s="907">
        <v>0.15252486512958965</v>
      </c>
      <c r="O42" s="908">
        <v>0.16977942600983698</v>
      </c>
      <c r="P42" s="937"/>
      <c r="Q42" s="910">
        <v>299.39884231536928</v>
      </c>
      <c r="R42" s="911">
        <v>312.51973067331676</v>
      </c>
      <c r="S42" s="912">
        <v>13.120888357947479</v>
      </c>
      <c r="T42" s="930"/>
    </row>
    <row r="43" spans="2:20" s="878" customFormat="1" ht="16.899999999999999" customHeight="1" x14ac:dyDescent="0.25">
      <c r="B43" s="938" t="s">
        <v>57</v>
      </c>
      <c r="C43" s="936" t="s">
        <v>174</v>
      </c>
      <c r="D43" s="903">
        <v>1573</v>
      </c>
      <c r="E43" s="904">
        <v>1544</v>
      </c>
      <c r="F43" s="905">
        <v>0.98156389065479976</v>
      </c>
      <c r="G43" s="906">
        <v>-29</v>
      </c>
      <c r="H43" s="907">
        <v>0.16594577487076695</v>
      </c>
      <c r="I43" s="908">
        <v>0.13899891969751529</v>
      </c>
      <c r="J43" s="903">
        <v>558464.38</v>
      </c>
      <c r="K43" s="904">
        <v>592752.75</v>
      </c>
      <c r="L43" s="905">
        <v>1.0613975953130619</v>
      </c>
      <c r="M43" s="906">
        <v>34288.369999999995</v>
      </c>
      <c r="N43" s="907">
        <v>0.18928972072175834</v>
      </c>
      <c r="O43" s="908">
        <v>0.16060786914864655</v>
      </c>
      <c r="P43" s="937"/>
      <c r="Q43" s="910">
        <v>355.0313922441195</v>
      </c>
      <c r="R43" s="911">
        <v>383.90722150259069</v>
      </c>
      <c r="S43" s="912">
        <v>28.875829258471185</v>
      </c>
      <c r="T43" s="930"/>
    </row>
    <row r="44" spans="2:20" s="878" customFormat="1" ht="16.899999999999999" customHeight="1" x14ac:dyDescent="0.25">
      <c r="B44" s="938" t="s">
        <v>59</v>
      </c>
      <c r="C44" s="936" t="s">
        <v>175</v>
      </c>
      <c r="D44" s="903">
        <v>644</v>
      </c>
      <c r="E44" s="904">
        <v>1572</v>
      </c>
      <c r="F44" s="905">
        <v>2.4409937888198758</v>
      </c>
      <c r="G44" s="906">
        <v>928</v>
      </c>
      <c r="H44" s="907">
        <v>6.7939656081865182E-2</v>
      </c>
      <c r="I44" s="908">
        <v>0.14151962549513863</v>
      </c>
      <c r="J44" s="903">
        <v>203285.65</v>
      </c>
      <c r="K44" s="904">
        <v>571498.38</v>
      </c>
      <c r="L44" s="905">
        <v>2.8113070450373652</v>
      </c>
      <c r="M44" s="906">
        <v>368212.73</v>
      </c>
      <c r="N44" s="907">
        <v>6.8903022812737164E-2</v>
      </c>
      <c r="O44" s="908">
        <v>0.15484894339790661</v>
      </c>
      <c r="P44" s="937"/>
      <c r="Q44" s="910">
        <v>315.66094720496892</v>
      </c>
      <c r="R44" s="911">
        <v>363.54858778625953</v>
      </c>
      <c r="S44" s="912">
        <v>47.887640581290611</v>
      </c>
      <c r="T44" s="930"/>
    </row>
    <row r="45" spans="2:20" s="878" customFormat="1" ht="16.899999999999999" customHeight="1" x14ac:dyDescent="0.25">
      <c r="B45" s="902" t="s">
        <v>61</v>
      </c>
      <c r="C45" s="936" t="s">
        <v>179</v>
      </c>
      <c r="D45" s="903">
        <v>1272</v>
      </c>
      <c r="E45" s="904">
        <v>1534</v>
      </c>
      <c r="F45" s="905">
        <v>1.2059748427672956</v>
      </c>
      <c r="G45" s="906">
        <v>262</v>
      </c>
      <c r="H45" s="907">
        <v>0.13419137039772128</v>
      </c>
      <c r="I45" s="908">
        <v>0.13809866762693554</v>
      </c>
      <c r="J45" s="903">
        <v>397054.67</v>
      </c>
      <c r="K45" s="904">
        <v>473373.31</v>
      </c>
      <c r="L45" s="905">
        <v>1.1922119188271982</v>
      </c>
      <c r="M45" s="906">
        <v>76318.640000000014</v>
      </c>
      <c r="N45" s="907">
        <v>0.13458041423442246</v>
      </c>
      <c r="O45" s="908">
        <v>0.12826170545972448</v>
      </c>
      <c r="P45" s="937"/>
      <c r="Q45" s="910">
        <v>312.14989779874213</v>
      </c>
      <c r="R45" s="911">
        <v>308.58755541069098</v>
      </c>
      <c r="S45" s="912">
        <v>-3.5623423880511496</v>
      </c>
      <c r="T45" s="930"/>
    </row>
    <row r="46" spans="2:20" s="878" customFormat="1" ht="16.899999999999999" customHeight="1" x14ac:dyDescent="0.25">
      <c r="B46" s="938" t="s">
        <v>63</v>
      </c>
      <c r="C46" s="936" t="s">
        <v>176</v>
      </c>
      <c r="D46" s="903">
        <v>1636</v>
      </c>
      <c r="E46" s="904">
        <v>1242</v>
      </c>
      <c r="F46" s="905">
        <v>0.75916870415647919</v>
      </c>
      <c r="G46" s="906">
        <v>-394</v>
      </c>
      <c r="H46" s="907">
        <v>0.17259204557442767</v>
      </c>
      <c r="I46" s="908">
        <v>0.11181130716600649</v>
      </c>
      <c r="J46" s="903">
        <v>523943.62</v>
      </c>
      <c r="K46" s="904">
        <v>403783.04000000004</v>
      </c>
      <c r="L46" s="905">
        <v>0.77066124023038973</v>
      </c>
      <c r="M46" s="906">
        <v>-120160.57999999996</v>
      </c>
      <c r="N46" s="907">
        <v>0.17758901920252654</v>
      </c>
      <c r="O46" s="908">
        <v>0.10940604434608313</v>
      </c>
      <c r="P46" s="937"/>
      <c r="Q46" s="910">
        <v>320.25893643031782</v>
      </c>
      <c r="R46" s="911">
        <v>325.10711755233496</v>
      </c>
      <c r="S46" s="912">
        <v>4.848181122017138</v>
      </c>
      <c r="T46" s="930"/>
    </row>
    <row r="47" spans="2:20" s="878" customFormat="1" ht="16.899999999999999" customHeight="1" x14ac:dyDescent="0.25">
      <c r="B47" s="938" t="s">
        <v>65</v>
      </c>
      <c r="C47" s="936" t="s">
        <v>178</v>
      </c>
      <c r="D47" s="903">
        <v>977</v>
      </c>
      <c r="E47" s="904">
        <v>1000</v>
      </c>
      <c r="F47" s="905">
        <v>1.0235414534288638</v>
      </c>
      <c r="G47" s="906">
        <v>23</v>
      </c>
      <c r="H47" s="907">
        <v>0.103069944086929</v>
      </c>
      <c r="I47" s="908">
        <v>9.0025207057976231E-2</v>
      </c>
      <c r="J47" s="903">
        <v>273134.39</v>
      </c>
      <c r="K47" s="904">
        <v>306244.31</v>
      </c>
      <c r="L47" s="905">
        <v>1.1212220841176388</v>
      </c>
      <c r="M47" s="906">
        <v>33109.919999999984</v>
      </c>
      <c r="N47" s="907">
        <v>9.257803049606822E-2</v>
      </c>
      <c r="O47" s="908">
        <v>8.2977676726084443E-2</v>
      </c>
      <c r="P47" s="937"/>
      <c r="Q47" s="910">
        <v>279.56437052200613</v>
      </c>
      <c r="R47" s="911">
        <v>306.24430999999998</v>
      </c>
      <c r="S47" s="912">
        <v>26.679939477993855</v>
      </c>
      <c r="T47" s="930"/>
    </row>
    <row r="48" spans="2:20" s="878" customFormat="1" ht="18" customHeight="1" x14ac:dyDescent="0.25">
      <c r="B48" s="1170" t="s">
        <v>311</v>
      </c>
      <c r="C48" s="1170"/>
      <c r="D48" s="815">
        <v>9479</v>
      </c>
      <c r="E48" s="824">
        <v>11108</v>
      </c>
      <c r="F48" s="916">
        <v>1.1718535710517988</v>
      </c>
      <c r="G48" s="917">
        <v>1629</v>
      </c>
      <c r="H48" s="907">
        <v>1</v>
      </c>
      <c r="I48" s="908">
        <v>1</v>
      </c>
      <c r="J48" s="815">
        <v>2950315.41</v>
      </c>
      <c r="K48" s="824">
        <v>3690683.1100000003</v>
      </c>
      <c r="L48" s="916">
        <v>1.2509452709668083</v>
      </c>
      <c r="M48" s="917">
        <v>740367.70000000019</v>
      </c>
      <c r="N48" s="907">
        <v>1</v>
      </c>
      <c r="O48" s="908">
        <v>1</v>
      </c>
      <c r="P48" s="823"/>
      <c r="Q48" s="919">
        <v>311.24753771494886</v>
      </c>
      <c r="R48" s="920">
        <v>332.2545111631257</v>
      </c>
      <c r="S48" s="921">
        <v>21.006973448176836</v>
      </c>
      <c r="T48" s="930"/>
    </row>
    <row r="49" spans="2:20" s="878" customFormat="1" ht="9" customHeight="1" x14ac:dyDescent="0.25"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930"/>
    </row>
    <row r="50" spans="2:20" s="878" customFormat="1" ht="18" customHeight="1" x14ac:dyDescent="0.25">
      <c r="B50" s="1167" t="s">
        <v>307</v>
      </c>
      <c r="C50" s="1167"/>
      <c r="D50" s="815">
        <v>87415</v>
      </c>
      <c r="E50" s="822">
        <v>96454</v>
      </c>
      <c r="F50" s="916">
        <v>1.1034033060687525</v>
      </c>
      <c r="G50" s="917">
        <v>9039</v>
      </c>
      <c r="H50" s="1168"/>
      <c r="I50" s="1169"/>
      <c r="J50" s="815">
        <v>26633562.409699999</v>
      </c>
      <c r="K50" s="822">
        <v>29677481.090000007</v>
      </c>
      <c r="L50" s="916">
        <v>1.1142888297658373</v>
      </c>
      <c r="M50" s="917">
        <v>3043918.6803000094</v>
      </c>
      <c r="N50" s="1168"/>
      <c r="O50" s="1169"/>
      <c r="P50" s="823">
        <v>0</v>
      </c>
      <c r="Q50" s="919">
        <v>304.67954481153117</v>
      </c>
      <c r="R50" s="920">
        <v>307.68533280112808</v>
      </c>
      <c r="S50" s="921">
        <v>3.0057879895969108</v>
      </c>
      <c r="T50" s="930"/>
    </row>
    <row r="51" spans="2:20" s="878" customFormat="1" ht="9" customHeight="1" x14ac:dyDescent="0.3">
      <c r="B51" s="939"/>
      <c r="C51" s="939"/>
      <c r="D51" s="940"/>
      <c r="E51" s="940"/>
      <c r="F51" s="941"/>
      <c r="G51" s="940"/>
      <c r="H51" s="942"/>
      <c r="I51" s="942"/>
      <c r="J51" s="940"/>
      <c r="K51" s="940"/>
      <c r="L51" s="941"/>
      <c r="M51" s="940"/>
      <c r="N51" s="942"/>
      <c r="O51" s="942"/>
      <c r="P51" s="943"/>
      <c r="Q51" s="944"/>
      <c r="R51" s="944"/>
      <c r="S51" s="945"/>
      <c r="T51" s="930"/>
    </row>
    <row r="52" spans="2:20" s="880" customFormat="1" ht="21" customHeight="1" x14ac:dyDescent="0.3">
      <c r="B52" s="946"/>
      <c r="C52" s="794"/>
      <c r="D52" s="940"/>
      <c r="E52" s="940"/>
      <c r="F52" s="941"/>
      <c r="G52" s="940"/>
      <c r="H52" s="942"/>
      <c r="I52" s="942"/>
      <c r="J52" s="940"/>
      <c r="K52" s="940"/>
      <c r="L52" s="941"/>
      <c r="M52" s="940"/>
      <c r="N52" s="942"/>
      <c r="O52" s="942"/>
      <c r="P52" s="943"/>
      <c r="Q52" s="944"/>
      <c r="R52" s="944"/>
      <c r="S52" s="945"/>
      <c r="T52" s="947"/>
    </row>
    <row r="53" spans="2:20" s="879" customFormat="1" ht="16.149999999999999" hidden="1" customHeight="1" x14ac:dyDescent="0.3">
      <c r="B53" s="948" t="s">
        <v>22</v>
      </c>
      <c r="C53" s="875" t="s">
        <v>71</v>
      </c>
      <c r="D53" s="949"/>
      <c r="E53" s="950"/>
      <c r="F53" s="951"/>
      <c r="G53" s="949"/>
      <c r="H53" s="952"/>
      <c r="I53" s="953"/>
      <c r="J53" s="949"/>
      <c r="K53" s="949"/>
      <c r="L53" s="951"/>
      <c r="M53" s="949"/>
      <c r="N53" s="952"/>
      <c r="O53" s="953"/>
      <c r="P53" s="909"/>
      <c r="Q53" s="954"/>
      <c r="R53" s="955"/>
      <c r="S53" s="956"/>
      <c r="T53" s="957"/>
    </row>
    <row r="54" spans="2:20" s="879" customFormat="1" ht="16.149999999999999" hidden="1" customHeight="1" x14ac:dyDescent="0.3">
      <c r="B54" s="958" t="s">
        <v>24</v>
      </c>
      <c r="C54" s="876" t="s">
        <v>172</v>
      </c>
      <c r="D54" s="906"/>
      <c r="E54" s="904"/>
      <c r="F54" s="905"/>
      <c r="G54" s="906"/>
      <c r="H54" s="907"/>
      <c r="I54" s="908"/>
      <c r="J54" s="906"/>
      <c r="K54" s="906"/>
      <c r="L54" s="905"/>
      <c r="M54" s="906"/>
      <c r="N54" s="907"/>
      <c r="O54" s="908"/>
      <c r="P54" s="909"/>
      <c r="Q54" s="910"/>
      <c r="R54" s="911"/>
      <c r="S54" s="959"/>
      <c r="T54" s="960"/>
    </row>
    <row r="55" spans="2:20" s="879" customFormat="1" ht="16.149999999999999" hidden="1" customHeight="1" x14ac:dyDescent="0.25">
      <c r="B55" s="1162" t="s">
        <v>231</v>
      </c>
      <c r="C55" s="1162"/>
      <c r="D55" s="815"/>
      <c r="E55" s="824"/>
      <c r="F55" s="916"/>
      <c r="G55" s="917"/>
      <c r="H55" s="907"/>
      <c r="I55" s="908"/>
      <c r="J55" s="815"/>
      <c r="K55" s="824"/>
      <c r="L55" s="916"/>
      <c r="M55" s="917"/>
      <c r="N55" s="907"/>
      <c r="O55" s="908"/>
      <c r="P55" s="823"/>
      <c r="Q55" s="961"/>
      <c r="R55" s="920"/>
      <c r="S55" s="962"/>
    </row>
    <row r="56" spans="2:20" s="879" customFormat="1" ht="16.149999999999999" hidden="1" customHeight="1" x14ac:dyDescent="0.25">
      <c r="B56" s="878"/>
      <c r="C56" s="878"/>
      <c r="E56" s="879">
        <v>23550352.650000002</v>
      </c>
      <c r="P56" s="880"/>
      <c r="Q56" s="880"/>
      <c r="R56" s="880"/>
      <c r="S56" s="880"/>
    </row>
    <row r="57" spans="2:20" s="879" customFormat="1" ht="16.149999999999999" hidden="1" customHeight="1" x14ac:dyDescent="0.25">
      <c r="B57" s="878"/>
      <c r="C57" s="878"/>
      <c r="E57" s="879">
        <v>28539590.520000003</v>
      </c>
      <c r="P57" s="880"/>
      <c r="Q57" s="880"/>
      <c r="R57" s="880"/>
      <c r="S57" s="880"/>
    </row>
    <row r="58" spans="2:20" s="879" customFormat="1" ht="16.149999999999999" hidden="1" customHeight="1" x14ac:dyDescent="0.25">
      <c r="B58" s="878"/>
      <c r="C58" s="878"/>
      <c r="E58" s="879">
        <v>5103729.7000000263</v>
      </c>
      <c r="P58" s="880"/>
      <c r="Q58" s="880"/>
      <c r="R58" s="880"/>
      <c r="S58" s="880"/>
    </row>
    <row r="59" spans="2:20" s="879" customFormat="1" ht="16.149999999999999" hidden="1" customHeight="1" x14ac:dyDescent="0.25">
      <c r="B59" s="878"/>
      <c r="C59" s="878"/>
      <c r="E59" s="879">
        <v>276860.40999999992</v>
      </c>
      <c r="P59" s="880"/>
      <c r="Q59" s="880"/>
      <c r="R59" s="880"/>
      <c r="S59" s="880"/>
    </row>
    <row r="60" spans="2:20" s="879" customFormat="1" ht="16.149999999999999" hidden="1" customHeight="1" x14ac:dyDescent="0.25">
      <c r="B60" s="878"/>
      <c r="C60" s="878"/>
      <c r="E60" s="879">
        <v>30090553.060000002</v>
      </c>
      <c r="P60" s="880"/>
      <c r="Q60" s="880"/>
      <c r="R60" s="880"/>
      <c r="S60" s="880"/>
    </row>
    <row r="61" spans="2:20" s="879" customFormat="1" ht="16.149999999999999" hidden="1" customHeight="1" x14ac:dyDescent="0.25">
      <c r="B61" s="878"/>
      <c r="C61" s="878"/>
      <c r="E61" s="879">
        <v>19251090.439999998</v>
      </c>
      <c r="P61" s="880"/>
      <c r="Q61" s="880"/>
      <c r="R61" s="880"/>
      <c r="S61" s="880"/>
    </row>
    <row r="62" spans="2:20" s="879" customFormat="1" ht="16.149999999999999" hidden="1" customHeight="1" x14ac:dyDescent="0.25">
      <c r="B62" s="878"/>
      <c r="C62" s="878"/>
      <c r="E62" s="879">
        <v>12568828.359999999</v>
      </c>
      <c r="P62" s="880"/>
      <c r="Q62" s="880"/>
      <c r="R62" s="880"/>
      <c r="S62" s="880"/>
    </row>
    <row r="63" spans="2:20" s="879" customFormat="1" ht="16.149999999999999" hidden="1" customHeight="1" x14ac:dyDescent="0.25">
      <c r="B63" s="878"/>
      <c r="C63" s="878"/>
      <c r="E63" s="879">
        <v>14122790.739999996</v>
      </c>
      <c r="P63" s="880"/>
      <c r="Q63" s="880"/>
      <c r="R63" s="880"/>
      <c r="S63" s="880"/>
    </row>
    <row r="64" spans="2:20" s="879" customFormat="1" ht="16.149999999999999" hidden="1" customHeight="1" x14ac:dyDescent="0.25">
      <c r="B64" s="878"/>
      <c r="C64" s="878"/>
      <c r="E64" s="879">
        <v>9046203.25</v>
      </c>
      <c r="P64" s="880"/>
      <c r="Q64" s="880"/>
      <c r="R64" s="880"/>
      <c r="S64" s="880"/>
    </row>
    <row r="65" spans="2:20" s="879" customFormat="1" ht="16.149999999999999" hidden="1" customHeight="1" x14ac:dyDescent="0.25">
      <c r="B65" s="878"/>
      <c r="C65" s="878"/>
      <c r="E65" s="879">
        <v>186168933.25000006</v>
      </c>
      <c r="P65" s="880"/>
      <c r="Q65" s="880"/>
      <c r="R65" s="880"/>
      <c r="S65" s="880"/>
    </row>
    <row r="66" spans="2:20" s="879" customFormat="1" ht="16.149999999999999" hidden="1" customHeight="1" x14ac:dyDescent="0.25">
      <c r="B66" s="878"/>
      <c r="C66" s="878"/>
      <c r="P66" s="880"/>
      <c r="Q66" s="880"/>
      <c r="R66" s="880"/>
      <c r="S66" s="880"/>
    </row>
    <row r="67" spans="2:20" s="879" customFormat="1" ht="16.149999999999999" hidden="1" customHeight="1" x14ac:dyDescent="0.25">
      <c r="B67" s="878"/>
      <c r="C67" s="878"/>
      <c r="P67" s="880"/>
      <c r="Q67" s="880"/>
      <c r="R67" s="880"/>
      <c r="S67" s="880"/>
    </row>
    <row r="68" spans="2:20" s="879" customFormat="1" ht="16.149999999999999" hidden="1" customHeight="1" x14ac:dyDescent="0.25">
      <c r="B68" s="878"/>
      <c r="C68" s="878"/>
      <c r="P68" s="880"/>
      <c r="Q68" s="880"/>
      <c r="R68" s="880"/>
      <c r="S68" s="880"/>
    </row>
    <row r="69" spans="2:20" s="879" customFormat="1" ht="16.149999999999999" hidden="1" customHeight="1" x14ac:dyDescent="0.25">
      <c r="B69" s="878"/>
      <c r="C69" s="878"/>
      <c r="P69" s="880"/>
      <c r="Q69" s="880"/>
      <c r="R69" s="880"/>
      <c r="S69" s="880"/>
    </row>
    <row r="70" spans="2:20" s="879" customFormat="1" ht="16.149999999999999" hidden="1" customHeight="1" x14ac:dyDescent="0.25">
      <c r="B70" s="878"/>
      <c r="C70" s="878"/>
      <c r="P70" s="880"/>
      <c r="Q70" s="880"/>
      <c r="R70" s="880"/>
      <c r="S70" s="880"/>
    </row>
    <row r="71" spans="2:20" s="879" customFormat="1" ht="16.149999999999999" hidden="1" customHeight="1" x14ac:dyDescent="0.25">
      <c r="B71" s="878"/>
      <c r="C71" s="878"/>
      <c r="P71" s="880"/>
      <c r="Q71" s="880"/>
      <c r="R71" s="880"/>
      <c r="S71" s="880"/>
    </row>
    <row r="72" spans="2:20" s="879" customFormat="1" ht="16.149999999999999" hidden="1" customHeight="1" x14ac:dyDescent="0.25">
      <c r="B72" s="901"/>
      <c r="C72" s="901"/>
      <c r="D72" s="882"/>
      <c r="E72" s="882"/>
      <c r="F72" s="882"/>
      <c r="G72" s="882"/>
      <c r="H72" s="882"/>
      <c r="I72" s="882"/>
      <c r="J72" s="882"/>
      <c r="K72" s="882"/>
      <c r="L72" s="882"/>
      <c r="M72" s="882"/>
      <c r="N72" s="882"/>
      <c r="O72" s="882"/>
      <c r="P72" s="880"/>
      <c r="Q72" s="880"/>
      <c r="R72" s="880"/>
      <c r="S72" s="880"/>
      <c r="T72" s="882"/>
    </row>
    <row r="73" spans="2:20" s="879" customFormat="1" ht="16.149999999999999" hidden="1" customHeight="1" x14ac:dyDescent="0.25">
      <c r="B73" s="901"/>
      <c r="C73" s="901"/>
      <c r="D73" s="882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882"/>
      <c r="P73" s="880"/>
      <c r="Q73" s="880"/>
      <c r="R73" s="880"/>
      <c r="S73" s="880"/>
      <c r="T73" s="882"/>
    </row>
    <row r="74" spans="2:20" s="879" customFormat="1" ht="16.149999999999999" hidden="1" customHeight="1" x14ac:dyDescent="0.25">
      <c r="B74" s="901"/>
      <c r="C74" s="901"/>
      <c r="D74" s="882"/>
      <c r="E74" s="882"/>
      <c r="F74" s="882"/>
      <c r="G74" s="882"/>
      <c r="H74" s="882"/>
      <c r="I74" s="882"/>
      <c r="J74" s="882"/>
      <c r="K74" s="882"/>
      <c r="L74" s="882"/>
      <c r="M74" s="882"/>
      <c r="N74" s="882"/>
      <c r="O74" s="882"/>
      <c r="P74" s="880"/>
      <c r="Q74" s="880"/>
      <c r="R74" s="880"/>
      <c r="S74" s="880"/>
      <c r="T74" s="882"/>
    </row>
    <row r="75" spans="2:20" s="879" customFormat="1" ht="16.149999999999999" hidden="1" customHeight="1" x14ac:dyDescent="0.25">
      <c r="B75" s="901"/>
      <c r="C75" s="901"/>
      <c r="D75" s="882"/>
      <c r="E75" s="882"/>
      <c r="F75" s="882"/>
      <c r="G75" s="882"/>
      <c r="H75" s="882"/>
      <c r="I75" s="882"/>
      <c r="J75" s="882"/>
      <c r="K75" s="882"/>
      <c r="L75" s="882"/>
      <c r="M75" s="882"/>
      <c r="N75" s="882"/>
      <c r="O75" s="882"/>
      <c r="P75" s="880"/>
      <c r="Q75" s="880"/>
      <c r="R75" s="880"/>
      <c r="S75" s="880"/>
      <c r="T75" s="882"/>
    </row>
    <row r="76" spans="2:20" s="879" customFormat="1" ht="16.149999999999999" hidden="1" customHeight="1" x14ac:dyDescent="0.25">
      <c r="B76" s="901"/>
      <c r="C76" s="901"/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0"/>
      <c r="Q76" s="880"/>
      <c r="R76" s="880"/>
      <c r="S76" s="880"/>
      <c r="T76" s="882"/>
    </row>
    <row r="77" spans="2:20" s="879" customFormat="1" ht="16.149999999999999" hidden="1" customHeight="1" x14ac:dyDescent="0.25">
      <c r="B77" s="901"/>
      <c r="C77" s="901"/>
      <c r="D77" s="882"/>
      <c r="E77" s="882"/>
      <c r="F77" s="882"/>
      <c r="G77" s="882"/>
      <c r="H77" s="882"/>
      <c r="I77" s="882"/>
      <c r="J77" s="882"/>
      <c r="K77" s="882"/>
      <c r="L77" s="882"/>
      <c r="M77" s="882"/>
      <c r="N77" s="882"/>
      <c r="O77" s="882"/>
      <c r="P77" s="880"/>
      <c r="Q77" s="880"/>
      <c r="R77" s="880"/>
      <c r="S77" s="880"/>
      <c r="T77" s="882"/>
    </row>
    <row r="78" spans="2:20" s="879" customFormat="1" ht="16.149999999999999" hidden="1" customHeight="1" x14ac:dyDescent="0.25">
      <c r="B78" s="901"/>
      <c r="C78" s="901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0"/>
      <c r="Q78" s="880"/>
      <c r="R78" s="880"/>
      <c r="S78" s="880"/>
      <c r="T78" s="882"/>
    </row>
    <row r="79" spans="2:20" s="879" customFormat="1" ht="16.149999999999999" hidden="1" customHeight="1" x14ac:dyDescent="0.25">
      <c r="B79" s="901"/>
      <c r="C79" s="901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0"/>
      <c r="Q79" s="880"/>
      <c r="R79" s="880"/>
      <c r="S79" s="880"/>
      <c r="T79" s="882"/>
    </row>
    <row r="80" spans="2:20" s="879" customFormat="1" ht="16.149999999999999" hidden="1" customHeight="1" x14ac:dyDescent="0.25">
      <c r="B80" s="901"/>
      <c r="C80" s="901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0"/>
      <c r="Q80" s="880"/>
      <c r="R80" s="880"/>
      <c r="S80" s="880"/>
      <c r="T80" s="882"/>
    </row>
    <row r="81" spans="2:26" s="879" customFormat="1" ht="16.149999999999999" hidden="1" customHeight="1" x14ac:dyDescent="0.25">
      <c r="B81" s="901"/>
      <c r="C81" s="901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0"/>
      <c r="Q81" s="880"/>
      <c r="R81" s="880"/>
      <c r="S81" s="880"/>
      <c r="T81" s="882"/>
    </row>
    <row r="82" spans="2:26" s="879" customFormat="1" ht="16.149999999999999" hidden="1" customHeight="1" x14ac:dyDescent="0.25">
      <c r="B82" s="901"/>
      <c r="C82" s="901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0"/>
      <c r="Q82" s="880"/>
      <c r="R82" s="880"/>
      <c r="S82" s="880"/>
      <c r="T82" s="882"/>
    </row>
    <row r="83" spans="2:26" s="879" customFormat="1" ht="16.149999999999999" hidden="1" customHeight="1" x14ac:dyDescent="0.25">
      <c r="B83" s="901"/>
      <c r="C83" s="901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0"/>
      <c r="Q83" s="880"/>
      <c r="R83" s="880"/>
      <c r="S83" s="880"/>
      <c r="T83" s="882"/>
    </row>
    <row r="84" spans="2:26" s="879" customFormat="1" ht="16.149999999999999" hidden="1" customHeight="1" x14ac:dyDescent="0.25">
      <c r="B84" s="901"/>
      <c r="C84" s="901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0"/>
      <c r="Q84" s="880"/>
      <c r="R84" s="880"/>
      <c r="S84" s="880"/>
      <c r="T84" s="882"/>
    </row>
    <row r="85" spans="2:26" s="879" customFormat="1" ht="16.149999999999999" hidden="1" customHeight="1" x14ac:dyDescent="0.25">
      <c r="B85" s="901"/>
      <c r="C85" s="901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0"/>
      <c r="Q85" s="880"/>
      <c r="R85" s="880"/>
      <c r="S85" s="880"/>
      <c r="T85" s="882"/>
    </row>
    <row r="86" spans="2:26" s="879" customFormat="1" ht="16.149999999999999" hidden="1" customHeight="1" x14ac:dyDescent="0.25">
      <c r="B86" s="901"/>
      <c r="C86" s="901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0"/>
      <c r="Q86" s="880"/>
      <c r="R86" s="880"/>
      <c r="S86" s="880"/>
      <c r="T86" s="882"/>
    </row>
    <row r="87" spans="2:26" s="879" customFormat="1" ht="16.149999999999999" hidden="1" customHeight="1" x14ac:dyDescent="0.25">
      <c r="B87" s="901"/>
      <c r="C87" s="901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0"/>
      <c r="Q87" s="880"/>
      <c r="R87" s="880"/>
      <c r="S87" s="880"/>
      <c r="T87" s="882"/>
    </row>
    <row r="88" spans="2:26" s="879" customFormat="1" ht="16.149999999999999" hidden="1" customHeight="1" x14ac:dyDescent="0.25">
      <c r="B88" s="901"/>
      <c r="C88" s="901"/>
      <c r="D88" s="882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0"/>
      <c r="Q88" s="880"/>
      <c r="R88" s="880"/>
      <c r="S88" s="880"/>
      <c r="T88" s="882"/>
    </row>
    <row r="89" spans="2:26" s="879" customFormat="1" ht="16.149999999999999" hidden="1" customHeight="1" x14ac:dyDescent="0.25">
      <c r="B89" s="901"/>
      <c r="C89" s="901"/>
      <c r="D89" s="882"/>
      <c r="E89" s="882"/>
      <c r="F89" s="882"/>
      <c r="G89" s="882"/>
      <c r="H89" s="882"/>
      <c r="I89" s="882"/>
      <c r="J89" s="882"/>
      <c r="K89" s="882"/>
      <c r="L89" s="882"/>
      <c r="M89" s="882"/>
      <c r="N89" s="882"/>
      <c r="O89" s="882"/>
      <c r="P89" s="880"/>
      <c r="Q89" s="880"/>
      <c r="R89" s="880"/>
      <c r="S89" s="880"/>
      <c r="T89" s="882"/>
    </row>
    <row r="90" spans="2:26" s="901" customFormat="1" ht="16.149999999999999" hidden="1" customHeight="1" x14ac:dyDescent="0.25">
      <c r="D90" s="882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0"/>
      <c r="Q90" s="880"/>
      <c r="R90" s="880"/>
      <c r="S90" s="880"/>
      <c r="T90" s="882"/>
      <c r="U90" s="879"/>
      <c r="V90" s="879"/>
      <c r="W90" s="879"/>
      <c r="X90" s="879"/>
      <c r="Y90" s="879"/>
      <c r="Z90" s="879"/>
    </row>
    <row r="91" spans="2:26" s="901" customFormat="1" ht="16.149999999999999" hidden="1" customHeight="1" x14ac:dyDescent="0.25">
      <c r="D91" s="882"/>
      <c r="E91" s="882"/>
      <c r="F91" s="882"/>
      <c r="G91" s="882"/>
      <c r="H91" s="882"/>
      <c r="I91" s="882"/>
      <c r="J91" s="882"/>
      <c r="K91" s="882"/>
      <c r="L91" s="882"/>
      <c r="M91" s="882"/>
      <c r="N91" s="882"/>
      <c r="O91" s="882"/>
      <c r="P91" s="880"/>
      <c r="Q91" s="880"/>
      <c r="R91" s="880"/>
      <c r="S91" s="880"/>
      <c r="T91" s="882"/>
      <c r="U91" s="879"/>
      <c r="V91" s="879"/>
      <c r="W91" s="879"/>
      <c r="X91" s="879"/>
      <c r="Y91" s="879"/>
      <c r="Z91" s="879"/>
    </row>
    <row r="92" spans="2:26" s="901" customFormat="1" ht="16.149999999999999" hidden="1" customHeight="1" x14ac:dyDescent="0.25"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0"/>
      <c r="Q92" s="880"/>
      <c r="R92" s="880"/>
      <c r="S92" s="880"/>
      <c r="T92" s="882"/>
      <c r="U92" s="879"/>
      <c r="V92" s="879"/>
      <c r="W92" s="879"/>
      <c r="X92" s="879"/>
      <c r="Y92" s="879"/>
      <c r="Z92" s="879"/>
    </row>
    <row r="93" spans="2:26" s="901" customFormat="1" ht="16.149999999999999" hidden="1" customHeight="1" x14ac:dyDescent="0.25"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0"/>
      <c r="Q93" s="880"/>
      <c r="R93" s="880"/>
      <c r="S93" s="880"/>
      <c r="T93" s="882"/>
      <c r="U93" s="879"/>
      <c r="V93" s="879"/>
      <c r="W93" s="879"/>
      <c r="X93" s="879"/>
      <c r="Y93" s="879"/>
      <c r="Z93" s="879"/>
    </row>
    <row r="94" spans="2:26" s="901" customFormat="1" ht="16.149999999999999" hidden="1" customHeight="1" x14ac:dyDescent="0.25"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0"/>
      <c r="Q94" s="880"/>
      <c r="R94" s="880"/>
      <c r="S94" s="880"/>
      <c r="T94" s="882"/>
      <c r="U94" s="879"/>
      <c r="V94" s="879"/>
      <c r="W94" s="879"/>
      <c r="X94" s="879"/>
      <c r="Y94" s="879"/>
      <c r="Z94" s="879"/>
    </row>
    <row r="95" spans="2:26" s="901" customFormat="1" ht="16.149999999999999" hidden="1" customHeight="1" x14ac:dyDescent="0.25"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0"/>
      <c r="Q95" s="880"/>
      <c r="R95" s="880"/>
      <c r="S95" s="880"/>
      <c r="T95" s="882"/>
      <c r="U95" s="879"/>
      <c r="V95" s="879"/>
      <c r="W95" s="879"/>
      <c r="X95" s="879"/>
      <c r="Y95" s="879"/>
      <c r="Z95" s="879"/>
    </row>
    <row r="96" spans="2:26" s="901" customFormat="1" ht="16.149999999999999" hidden="1" customHeight="1" x14ac:dyDescent="0.25"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0"/>
      <c r="Q96" s="880"/>
      <c r="R96" s="880"/>
      <c r="S96" s="880"/>
      <c r="T96" s="882"/>
      <c r="U96" s="879"/>
      <c r="V96" s="879"/>
      <c r="W96" s="879"/>
      <c r="X96" s="879"/>
      <c r="Y96" s="879"/>
      <c r="Z96" s="879"/>
    </row>
    <row r="97" spans="4:26" s="901" customFormat="1" ht="16.149999999999999" hidden="1" customHeight="1" x14ac:dyDescent="0.25"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0"/>
      <c r="Q97" s="880"/>
      <c r="R97" s="880"/>
      <c r="S97" s="880"/>
      <c r="T97" s="882"/>
      <c r="U97" s="879"/>
      <c r="V97" s="879"/>
      <c r="W97" s="879"/>
      <c r="X97" s="879"/>
      <c r="Y97" s="879"/>
      <c r="Z97" s="879"/>
    </row>
    <row r="98" spans="4:26" s="901" customFormat="1" ht="16.149999999999999" hidden="1" customHeight="1" x14ac:dyDescent="0.25">
      <c r="D98" s="882"/>
      <c r="E98" s="882"/>
      <c r="F98" s="882"/>
      <c r="G98" s="882"/>
      <c r="H98" s="882"/>
      <c r="I98" s="882"/>
      <c r="J98" s="882"/>
      <c r="K98" s="882"/>
      <c r="L98" s="882"/>
      <c r="M98" s="882"/>
      <c r="N98" s="882"/>
      <c r="O98" s="882"/>
      <c r="P98" s="880"/>
      <c r="Q98" s="880"/>
      <c r="R98" s="880"/>
      <c r="S98" s="880"/>
      <c r="T98" s="882"/>
      <c r="U98" s="879"/>
      <c r="V98" s="879"/>
      <c r="W98" s="879"/>
      <c r="X98" s="879"/>
      <c r="Y98" s="879"/>
      <c r="Z98" s="879"/>
    </row>
    <row r="99" spans="4:26" s="901" customFormat="1" ht="16.149999999999999" hidden="1" customHeight="1" x14ac:dyDescent="0.25">
      <c r="D99" s="882"/>
      <c r="E99" s="882"/>
      <c r="F99" s="882"/>
      <c r="G99" s="882"/>
      <c r="H99" s="882"/>
      <c r="I99" s="882"/>
      <c r="J99" s="882"/>
      <c r="K99" s="882"/>
      <c r="L99" s="882"/>
      <c r="M99" s="882"/>
      <c r="N99" s="882"/>
      <c r="O99" s="882"/>
      <c r="P99" s="880"/>
      <c r="Q99" s="880"/>
      <c r="R99" s="880"/>
      <c r="S99" s="880"/>
      <c r="T99" s="882"/>
      <c r="U99" s="879"/>
      <c r="V99" s="879"/>
      <c r="W99" s="879"/>
      <c r="X99" s="879"/>
      <c r="Y99" s="879"/>
      <c r="Z99" s="879"/>
    </row>
    <row r="100" spans="4:26" s="901" customFormat="1" ht="16.149999999999999" hidden="1" customHeight="1" x14ac:dyDescent="0.25">
      <c r="D100" s="882"/>
      <c r="E100" s="882"/>
      <c r="F100" s="882"/>
      <c r="G100" s="882"/>
      <c r="H100" s="882"/>
      <c r="I100" s="882"/>
      <c r="J100" s="882"/>
      <c r="K100" s="882"/>
      <c r="L100" s="882"/>
      <c r="M100" s="882"/>
      <c r="N100" s="882"/>
      <c r="O100" s="882"/>
      <c r="P100" s="880"/>
      <c r="Q100" s="880"/>
      <c r="R100" s="880"/>
      <c r="S100" s="880"/>
      <c r="T100" s="882"/>
      <c r="U100" s="879"/>
      <c r="V100" s="879"/>
      <c r="W100" s="879"/>
      <c r="X100" s="879"/>
      <c r="Y100" s="879"/>
      <c r="Z100" s="879"/>
    </row>
    <row r="101" spans="4:26" s="901" customFormat="1" ht="16.149999999999999" hidden="1" customHeight="1" x14ac:dyDescent="0.25">
      <c r="D101" s="882"/>
      <c r="E101" s="882"/>
      <c r="F101" s="882"/>
      <c r="G101" s="882"/>
      <c r="H101" s="882"/>
      <c r="I101" s="882"/>
      <c r="J101" s="882"/>
      <c r="K101" s="882"/>
      <c r="L101" s="882"/>
      <c r="M101" s="882"/>
      <c r="N101" s="882"/>
      <c r="O101" s="882"/>
      <c r="P101" s="880"/>
      <c r="Q101" s="880"/>
      <c r="R101" s="880"/>
      <c r="S101" s="880"/>
      <c r="T101" s="882"/>
      <c r="U101" s="879"/>
      <c r="V101" s="879"/>
      <c r="W101" s="879"/>
      <c r="X101" s="879"/>
      <c r="Y101" s="879"/>
      <c r="Z101" s="879"/>
    </row>
    <row r="102" spans="4:26" s="901" customFormat="1" ht="16.149999999999999" hidden="1" customHeight="1" x14ac:dyDescent="0.25">
      <c r="D102" s="882"/>
      <c r="E102" s="882"/>
      <c r="F102" s="882"/>
      <c r="G102" s="882"/>
      <c r="H102" s="882"/>
      <c r="I102" s="882"/>
      <c r="J102" s="882"/>
      <c r="K102" s="882"/>
      <c r="L102" s="882"/>
      <c r="M102" s="882"/>
      <c r="N102" s="882"/>
      <c r="O102" s="882"/>
      <c r="P102" s="880"/>
      <c r="Q102" s="880"/>
      <c r="R102" s="880"/>
      <c r="S102" s="880"/>
      <c r="T102" s="882"/>
      <c r="U102" s="879"/>
      <c r="V102" s="879"/>
      <c r="W102" s="879"/>
      <c r="X102" s="879"/>
      <c r="Y102" s="879"/>
      <c r="Z102" s="879"/>
    </row>
    <row r="103" spans="4:26" s="901" customFormat="1" ht="16.149999999999999" hidden="1" customHeight="1" x14ac:dyDescent="0.25">
      <c r="D103" s="882"/>
      <c r="E103" s="882"/>
      <c r="F103" s="882"/>
      <c r="G103" s="882"/>
      <c r="H103" s="882"/>
      <c r="I103" s="882"/>
      <c r="J103" s="882"/>
      <c r="K103" s="882"/>
      <c r="L103" s="882"/>
      <c r="M103" s="882"/>
      <c r="N103" s="882"/>
      <c r="O103" s="882"/>
      <c r="P103" s="880"/>
      <c r="Q103" s="880"/>
      <c r="R103" s="880"/>
      <c r="S103" s="880"/>
      <c r="T103" s="882"/>
      <c r="U103" s="879"/>
      <c r="V103" s="879"/>
      <c r="W103" s="879"/>
      <c r="X103" s="879"/>
      <c r="Y103" s="879"/>
      <c r="Z103" s="879"/>
    </row>
    <row r="104" spans="4:26" s="901" customFormat="1" ht="16.149999999999999" hidden="1" customHeight="1" x14ac:dyDescent="0.25">
      <c r="D104" s="882"/>
      <c r="E104" s="882"/>
      <c r="F104" s="882"/>
      <c r="G104" s="882"/>
      <c r="H104" s="882"/>
      <c r="I104" s="882"/>
      <c r="J104" s="882"/>
      <c r="K104" s="882"/>
      <c r="L104" s="882"/>
      <c r="M104" s="882"/>
      <c r="N104" s="882"/>
      <c r="O104" s="882"/>
      <c r="P104" s="880"/>
      <c r="Q104" s="880"/>
      <c r="R104" s="880"/>
      <c r="S104" s="880"/>
      <c r="T104" s="882"/>
      <c r="U104" s="879"/>
      <c r="V104" s="879"/>
      <c r="W104" s="879"/>
      <c r="X104" s="879"/>
      <c r="Y104" s="879"/>
      <c r="Z104" s="879"/>
    </row>
    <row r="105" spans="4:26" s="901" customFormat="1" ht="16.149999999999999" hidden="1" customHeight="1" x14ac:dyDescent="0.25">
      <c r="D105" s="882"/>
      <c r="E105" s="882"/>
      <c r="F105" s="882"/>
      <c r="G105" s="882"/>
      <c r="H105" s="882"/>
      <c r="I105" s="882"/>
      <c r="J105" s="882"/>
      <c r="K105" s="882"/>
      <c r="L105" s="882"/>
      <c r="M105" s="882"/>
      <c r="N105" s="882"/>
      <c r="O105" s="882"/>
      <c r="P105" s="880"/>
      <c r="Q105" s="880"/>
      <c r="R105" s="880"/>
      <c r="S105" s="880"/>
      <c r="T105" s="882"/>
      <c r="U105" s="879"/>
      <c r="V105" s="879"/>
      <c r="W105" s="879"/>
      <c r="X105" s="879"/>
      <c r="Y105" s="879"/>
      <c r="Z105" s="879"/>
    </row>
    <row r="106" spans="4:26" s="901" customFormat="1" ht="16.149999999999999" hidden="1" customHeight="1" x14ac:dyDescent="0.25">
      <c r="D106" s="882"/>
      <c r="E106" s="882"/>
      <c r="F106" s="882"/>
      <c r="G106" s="882"/>
      <c r="H106" s="882"/>
      <c r="I106" s="882"/>
      <c r="J106" s="882"/>
      <c r="K106" s="882"/>
      <c r="L106" s="882"/>
      <c r="M106" s="882"/>
      <c r="N106" s="882"/>
      <c r="O106" s="882"/>
      <c r="P106" s="880"/>
      <c r="Q106" s="880"/>
      <c r="R106" s="880"/>
      <c r="S106" s="880"/>
      <c r="T106" s="882"/>
      <c r="U106" s="879"/>
      <c r="V106" s="879"/>
      <c r="W106" s="879"/>
      <c r="X106" s="879"/>
      <c r="Y106" s="879"/>
      <c r="Z106" s="879"/>
    </row>
    <row r="107" spans="4:26" s="901" customFormat="1" ht="16.149999999999999" hidden="1" customHeight="1" x14ac:dyDescent="0.25">
      <c r="D107" s="882"/>
      <c r="E107" s="882"/>
      <c r="F107" s="882"/>
      <c r="G107" s="882"/>
      <c r="H107" s="882"/>
      <c r="I107" s="882"/>
      <c r="J107" s="882"/>
      <c r="K107" s="882"/>
      <c r="L107" s="882"/>
      <c r="M107" s="882"/>
      <c r="N107" s="882"/>
      <c r="O107" s="882"/>
      <c r="P107" s="880"/>
      <c r="Q107" s="880"/>
      <c r="R107" s="880"/>
      <c r="S107" s="880"/>
      <c r="T107" s="882"/>
      <c r="U107" s="879"/>
      <c r="V107" s="879"/>
      <c r="W107" s="879"/>
      <c r="X107" s="879"/>
      <c r="Y107" s="879"/>
      <c r="Z107" s="879"/>
    </row>
    <row r="108" spans="4:26" s="901" customFormat="1" ht="16.149999999999999" hidden="1" customHeight="1" x14ac:dyDescent="0.25">
      <c r="D108" s="882"/>
      <c r="E108" s="882"/>
      <c r="F108" s="882"/>
      <c r="G108" s="882"/>
      <c r="H108" s="882"/>
      <c r="I108" s="882"/>
      <c r="J108" s="882"/>
      <c r="K108" s="882"/>
      <c r="L108" s="882"/>
      <c r="M108" s="882"/>
      <c r="N108" s="882"/>
      <c r="O108" s="882"/>
      <c r="P108" s="880"/>
      <c r="Q108" s="880"/>
      <c r="R108" s="880"/>
      <c r="S108" s="880"/>
      <c r="T108" s="882"/>
      <c r="U108" s="879"/>
      <c r="V108" s="879"/>
      <c r="W108" s="879"/>
      <c r="X108" s="879"/>
      <c r="Y108" s="879"/>
      <c r="Z108" s="879"/>
    </row>
    <row r="109" spans="4:26" s="901" customFormat="1" ht="16.149999999999999" hidden="1" customHeight="1" x14ac:dyDescent="0.25">
      <c r="D109" s="882"/>
      <c r="E109" s="882"/>
      <c r="F109" s="882"/>
      <c r="G109" s="882"/>
      <c r="H109" s="882"/>
      <c r="I109" s="882"/>
      <c r="J109" s="882"/>
      <c r="K109" s="882"/>
      <c r="L109" s="882"/>
      <c r="M109" s="882"/>
      <c r="N109" s="882"/>
      <c r="O109" s="882"/>
      <c r="P109" s="880"/>
      <c r="Q109" s="880"/>
      <c r="R109" s="880"/>
      <c r="S109" s="880"/>
      <c r="T109" s="882"/>
      <c r="U109" s="879"/>
      <c r="V109" s="879"/>
      <c r="W109" s="879"/>
      <c r="X109" s="879"/>
      <c r="Y109" s="879"/>
      <c r="Z109" s="879"/>
    </row>
    <row r="110" spans="4:26" s="901" customFormat="1" ht="16.149999999999999" hidden="1" customHeight="1" x14ac:dyDescent="0.25">
      <c r="D110" s="882"/>
      <c r="E110" s="882"/>
      <c r="F110" s="882"/>
      <c r="G110" s="882"/>
      <c r="H110" s="882"/>
      <c r="I110" s="882"/>
      <c r="J110" s="882"/>
      <c r="K110" s="882"/>
      <c r="L110" s="882"/>
      <c r="M110" s="882"/>
      <c r="N110" s="882"/>
      <c r="O110" s="882"/>
      <c r="P110" s="880"/>
      <c r="Q110" s="880"/>
      <c r="R110" s="880"/>
      <c r="S110" s="880"/>
      <c r="T110" s="882"/>
      <c r="U110" s="879"/>
      <c r="V110" s="879"/>
      <c r="W110" s="879"/>
      <c r="X110" s="879"/>
      <c r="Y110" s="879"/>
      <c r="Z110" s="879"/>
    </row>
    <row r="111" spans="4:26" s="901" customFormat="1" ht="16.149999999999999" hidden="1" customHeight="1" x14ac:dyDescent="0.25">
      <c r="D111" s="882"/>
      <c r="E111" s="882"/>
      <c r="F111" s="882"/>
      <c r="G111" s="882"/>
      <c r="H111" s="882"/>
      <c r="I111" s="882"/>
      <c r="J111" s="882"/>
      <c r="K111" s="882"/>
      <c r="L111" s="882"/>
      <c r="M111" s="882"/>
      <c r="N111" s="882"/>
      <c r="O111" s="882"/>
      <c r="P111" s="880"/>
      <c r="Q111" s="880"/>
      <c r="R111" s="880"/>
      <c r="S111" s="880"/>
      <c r="T111" s="882"/>
      <c r="U111" s="879"/>
      <c r="V111" s="879"/>
      <c r="W111" s="879"/>
      <c r="X111" s="879"/>
      <c r="Y111" s="879"/>
      <c r="Z111" s="879"/>
    </row>
    <row r="112" spans="4:26" s="901" customFormat="1" ht="16.149999999999999" hidden="1" customHeight="1" x14ac:dyDescent="0.25">
      <c r="D112" s="882"/>
      <c r="E112" s="882"/>
      <c r="F112" s="882"/>
      <c r="G112" s="882"/>
      <c r="H112" s="882"/>
      <c r="I112" s="882"/>
      <c r="J112" s="882"/>
      <c r="K112" s="882"/>
      <c r="L112" s="882"/>
      <c r="M112" s="882"/>
      <c r="N112" s="882"/>
      <c r="O112" s="882"/>
      <c r="P112" s="880"/>
      <c r="Q112" s="880"/>
      <c r="R112" s="880"/>
      <c r="S112" s="880"/>
      <c r="T112" s="882"/>
      <c r="U112" s="879"/>
      <c r="V112" s="879"/>
      <c r="W112" s="879"/>
      <c r="X112" s="879"/>
      <c r="Y112" s="879"/>
      <c r="Z112" s="879"/>
    </row>
    <row r="113" spans="4:26" s="901" customFormat="1" ht="16.149999999999999" hidden="1" customHeight="1" x14ac:dyDescent="0.25">
      <c r="D113" s="882"/>
      <c r="E113" s="882"/>
      <c r="F113" s="882"/>
      <c r="G113" s="882"/>
      <c r="H113" s="882"/>
      <c r="I113" s="882"/>
      <c r="J113" s="882"/>
      <c r="K113" s="882"/>
      <c r="L113" s="882"/>
      <c r="M113" s="882"/>
      <c r="N113" s="882"/>
      <c r="O113" s="882"/>
      <c r="P113" s="880"/>
      <c r="Q113" s="880"/>
      <c r="R113" s="880"/>
      <c r="S113" s="880"/>
      <c r="T113" s="882"/>
      <c r="U113" s="879"/>
      <c r="V113" s="879"/>
      <c r="W113" s="879"/>
      <c r="X113" s="879"/>
      <c r="Y113" s="879"/>
      <c r="Z113" s="879"/>
    </row>
    <row r="114" spans="4:26" s="901" customFormat="1" ht="16.149999999999999" hidden="1" customHeight="1" x14ac:dyDescent="0.25">
      <c r="D114" s="882"/>
      <c r="E114" s="882"/>
      <c r="F114" s="882"/>
      <c r="G114" s="882"/>
      <c r="H114" s="882"/>
      <c r="I114" s="882"/>
      <c r="J114" s="882"/>
      <c r="K114" s="882"/>
      <c r="L114" s="882"/>
      <c r="M114" s="882"/>
      <c r="N114" s="882"/>
      <c r="O114" s="882"/>
      <c r="P114" s="880"/>
      <c r="Q114" s="880"/>
      <c r="R114" s="880"/>
      <c r="S114" s="880"/>
      <c r="T114" s="882"/>
      <c r="U114" s="879"/>
      <c r="V114" s="879"/>
      <c r="W114" s="879"/>
      <c r="X114" s="879"/>
      <c r="Y114" s="879"/>
      <c r="Z114" s="879"/>
    </row>
    <row r="115" spans="4:26" s="901" customFormat="1" ht="16.149999999999999" hidden="1" customHeight="1" x14ac:dyDescent="0.25">
      <c r="D115" s="882"/>
      <c r="E115" s="882"/>
      <c r="F115" s="882"/>
      <c r="G115" s="882"/>
      <c r="H115" s="882"/>
      <c r="I115" s="882"/>
      <c r="J115" s="882"/>
      <c r="K115" s="882"/>
      <c r="L115" s="882"/>
      <c r="M115" s="882"/>
      <c r="N115" s="882"/>
      <c r="O115" s="882"/>
      <c r="P115" s="880"/>
      <c r="Q115" s="880"/>
      <c r="R115" s="880"/>
      <c r="S115" s="880"/>
      <c r="T115" s="882"/>
      <c r="U115" s="879"/>
      <c r="V115" s="879"/>
      <c r="W115" s="879"/>
      <c r="X115" s="879"/>
      <c r="Y115" s="879"/>
      <c r="Z115" s="879"/>
    </row>
    <row r="116" spans="4:26" s="901" customFormat="1" ht="16.149999999999999" hidden="1" customHeight="1" x14ac:dyDescent="0.25">
      <c r="D116" s="882"/>
      <c r="E116" s="882"/>
      <c r="F116" s="882"/>
      <c r="G116" s="882"/>
      <c r="H116" s="882"/>
      <c r="I116" s="882"/>
      <c r="J116" s="882"/>
      <c r="K116" s="882"/>
      <c r="L116" s="882"/>
      <c r="M116" s="882"/>
      <c r="N116" s="882"/>
      <c r="O116" s="882"/>
      <c r="P116" s="880"/>
      <c r="Q116" s="880"/>
      <c r="R116" s="880"/>
      <c r="S116" s="880"/>
      <c r="T116" s="882"/>
      <c r="U116" s="879"/>
      <c r="V116" s="879"/>
      <c r="W116" s="879"/>
      <c r="X116" s="879"/>
      <c r="Y116" s="879"/>
      <c r="Z116" s="879"/>
    </row>
    <row r="117" spans="4:26" s="901" customFormat="1" ht="16.149999999999999" hidden="1" customHeight="1" x14ac:dyDescent="0.25">
      <c r="D117" s="882"/>
      <c r="E117" s="882"/>
      <c r="F117" s="882"/>
      <c r="G117" s="882"/>
      <c r="H117" s="882"/>
      <c r="I117" s="882"/>
      <c r="J117" s="882"/>
      <c r="K117" s="882"/>
      <c r="L117" s="882"/>
      <c r="M117" s="882"/>
      <c r="N117" s="882"/>
      <c r="O117" s="882"/>
      <c r="P117" s="880"/>
      <c r="Q117" s="880"/>
      <c r="R117" s="880"/>
      <c r="S117" s="880"/>
      <c r="T117" s="882"/>
      <c r="U117" s="879"/>
      <c r="V117" s="879"/>
      <c r="W117" s="879"/>
      <c r="X117" s="879"/>
      <c r="Y117" s="879"/>
      <c r="Z117" s="879"/>
    </row>
    <row r="118" spans="4:26" s="901" customFormat="1" ht="16.149999999999999" hidden="1" customHeight="1" x14ac:dyDescent="0.25">
      <c r="D118" s="882"/>
      <c r="E118" s="882"/>
      <c r="F118" s="882"/>
      <c r="G118" s="882"/>
      <c r="H118" s="882"/>
      <c r="I118" s="882"/>
      <c r="J118" s="882"/>
      <c r="K118" s="882"/>
      <c r="L118" s="882"/>
      <c r="M118" s="882"/>
      <c r="N118" s="882"/>
      <c r="O118" s="882"/>
      <c r="P118" s="880"/>
      <c r="Q118" s="880"/>
      <c r="R118" s="880"/>
      <c r="S118" s="880"/>
      <c r="T118" s="882"/>
      <c r="U118" s="879"/>
      <c r="V118" s="879"/>
      <c r="W118" s="879"/>
      <c r="X118" s="879"/>
      <c r="Y118" s="879"/>
      <c r="Z118" s="879"/>
    </row>
    <row r="119" spans="4:26" s="901" customFormat="1" ht="16.149999999999999" hidden="1" customHeight="1" x14ac:dyDescent="0.25">
      <c r="D119" s="882"/>
      <c r="E119" s="882"/>
      <c r="F119" s="882"/>
      <c r="G119" s="882"/>
      <c r="H119" s="882"/>
      <c r="I119" s="882"/>
      <c r="J119" s="882"/>
      <c r="K119" s="882"/>
      <c r="L119" s="882"/>
      <c r="M119" s="882"/>
      <c r="N119" s="882"/>
      <c r="O119" s="882"/>
      <c r="P119" s="880"/>
      <c r="Q119" s="880"/>
      <c r="R119" s="880"/>
      <c r="S119" s="880"/>
      <c r="T119" s="882"/>
      <c r="U119" s="879"/>
      <c r="V119" s="879"/>
      <c r="W119" s="879"/>
      <c r="X119" s="879"/>
      <c r="Y119" s="879"/>
      <c r="Z119" s="879"/>
    </row>
    <row r="120" spans="4:26" s="901" customFormat="1" ht="16.149999999999999" hidden="1" customHeight="1" x14ac:dyDescent="0.25">
      <c r="D120" s="882"/>
      <c r="E120" s="882"/>
      <c r="F120" s="882"/>
      <c r="G120" s="882"/>
      <c r="H120" s="882"/>
      <c r="I120" s="882"/>
      <c r="J120" s="882"/>
      <c r="K120" s="882"/>
      <c r="L120" s="882"/>
      <c r="M120" s="882"/>
      <c r="N120" s="882"/>
      <c r="O120" s="882"/>
      <c r="P120" s="880"/>
      <c r="Q120" s="880"/>
      <c r="R120" s="880"/>
      <c r="S120" s="880"/>
      <c r="T120" s="882"/>
      <c r="U120" s="879"/>
      <c r="V120" s="879"/>
      <c r="W120" s="879"/>
      <c r="X120" s="879"/>
      <c r="Y120" s="879"/>
      <c r="Z120" s="879"/>
    </row>
    <row r="121" spans="4:26" s="901" customFormat="1" ht="16.149999999999999" hidden="1" customHeight="1" x14ac:dyDescent="0.25">
      <c r="D121" s="882"/>
      <c r="E121" s="882"/>
      <c r="F121" s="882"/>
      <c r="G121" s="882"/>
      <c r="H121" s="882"/>
      <c r="I121" s="882"/>
      <c r="J121" s="882"/>
      <c r="K121" s="882"/>
      <c r="L121" s="882"/>
      <c r="M121" s="882"/>
      <c r="N121" s="882"/>
      <c r="O121" s="882"/>
      <c r="P121" s="880"/>
      <c r="Q121" s="880"/>
      <c r="R121" s="880"/>
      <c r="S121" s="880"/>
      <c r="T121" s="882"/>
      <c r="U121" s="879"/>
      <c r="V121" s="879"/>
      <c r="W121" s="879"/>
      <c r="X121" s="879"/>
      <c r="Y121" s="879"/>
      <c r="Z121" s="879"/>
    </row>
    <row r="122" spans="4:26" s="901" customFormat="1" ht="16.149999999999999" hidden="1" customHeight="1" x14ac:dyDescent="0.25">
      <c r="D122" s="882"/>
      <c r="E122" s="882"/>
      <c r="F122" s="882"/>
      <c r="G122" s="882"/>
      <c r="H122" s="882"/>
      <c r="I122" s="882"/>
      <c r="J122" s="882"/>
      <c r="K122" s="882"/>
      <c r="L122" s="882"/>
      <c r="M122" s="882"/>
      <c r="N122" s="882"/>
      <c r="O122" s="882"/>
      <c r="P122" s="880"/>
      <c r="Q122" s="880"/>
      <c r="R122" s="880"/>
      <c r="S122" s="880"/>
      <c r="T122" s="882"/>
      <c r="U122" s="879"/>
      <c r="V122" s="879"/>
      <c r="W122" s="879"/>
      <c r="X122" s="879"/>
      <c r="Y122" s="879"/>
      <c r="Z122" s="879"/>
    </row>
    <row r="123" spans="4:26" s="901" customFormat="1" ht="16.149999999999999" hidden="1" customHeight="1" x14ac:dyDescent="0.25">
      <c r="D123" s="882"/>
      <c r="E123" s="882"/>
      <c r="F123" s="882"/>
      <c r="G123" s="882"/>
      <c r="H123" s="882"/>
      <c r="I123" s="882"/>
      <c r="J123" s="882"/>
      <c r="K123" s="882"/>
      <c r="L123" s="882"/>
      <c r="M123" s="882"/>
      <c r="N123" s="882"/>
      <c r="O123" s="882"/>
      <c r="P123" s="880"/>
      <c r="Q123" s="880"/>
      <c r="R123" s="880"/>
      <c r="S123" s="880"/>
      <c r="T123" s="882"/>
      <c r="U123" s="879"/>
      <c r="V123" s="879"/>
      <c r="W123" s="879"/>
      <c r="X123" s="879"/>
      <c r="Y123" s="879"/>
      <c r="Z123" s="879"/>
    </row>
    <row r="124" spans="4:26" s="901" customFormat="1" ht="16.149999999999999" hidden="1" customHeight="1" x14ac:dyDescent="0.25">
      <c r="D124" s="882"/>
      <c r="E124" s="882"/>
      <c r="F124" s="882"/>
      <c r="G124" s="882"/>
      <c r="H124" s="882"/>
      <c r="I124" s="882"/>
      <c r="J124" s="882"/>
      <c r="K124" s="882"/>
      <c r="L124" s="882"/>
      <c r="M124" s="882"/>
      <c r="N124" s="882"/>
      <c r="O124" s="882"/>
      <c r="P124" s="880"/>
      <c r="Q124" s="880"/>
      <c r="R124" s="880"/>
      <c r="S124" s="880"/>
      <c r="T124" s="882"/>
      <c r="U124" s="879"/>
      <c r="V124" s="879"/>
      <c r="W124" s="879"/>
      <c r="X124" s="879"/>
      <c r="Y124" s="879"/>
      <c r="Z124" s="879"/>
    </row>
    <row r="125" spans="4:26" s="901" customFormat="1" ht="16.149999999999999" hidden="1" customHeight="1" x14ac:dyDescent="0.25">
      <c r="D125" s="882"/>
      <c r="E125" s="882"/>
      <c r="F125" s="882"/>
      <c r="G125" s="882"/>
      <c r="H125" s="882"/>
      <c r="I125" s="882"/>
      <c r="J125" s="882"/>
      <c r="K125" s="882"/>
      <c r="L125" s="882"/>
      <c r="M125" s="882"/>
      <c r="N125" s="882"/>
      <c r="O125" s="882"/>
      <c r="P125" s="880"/>
      <c r="Q125" s="880"/>
      <c r="R125" s="880"/>
      <c r="S125" s="880"/>
      <c r="T125" s="882"/>
      <c r="U125" s="879"/>
      <c r="V125" s="879"/>
      <c r="W125" s="879"/>
      <c r="X125" s="879"/>
      <c r="Y125" s="879"/>
      <c r="Z125" s="879"/>
    </row>
    <row r="126" spans="4:26" s="901" customFormat="1" ht="16.149999999999999" hidden="1" customHeight="1" x14ac:dyDescent="0.25">
      <c r="D126" s="882"/>
      <c r="E126" s="882"/>
      <c r="F126" s="882"/>
      <c r="G126" s="882"/>
      <c r="H126" s="882"/>
      <c r="I126" s="882"/>
      <c r="J126" s="882"/>
      <c r="K126" s="882"/>
      <c r="L126" s="882"/>
      <c r="M126" s="882"/>
      <c r="N126" s="882"/>
      <c r="O126" s="882"/>
      <c r="P126" s="880"/>
      <c r="Q126" s="880"/>
      <c r="R126" s="880"/>
      <c r="S126" s="880"/>
      <c r="T126" s="882"/>
      <c r="U126" s="879"/>
      <c r="V126" s="879"/>
      <c r="W126" s="879"/>
      <c r="X126" s="879"/>
      <c r="Y126" s="879"/>
      <c r="Z126" s="879"/>
    </row>
    <row r="127" spans="4:26" s="901" customFormat="1" ht="16.149999999999999" hidden="1" customHeight="1" x14ac:dyDescent="0.25">
      <c r="D127" s="882"/>
      <c r="E127" s="882"/>
      <c r="F127" s="882"/>
      <c r="G127" s="882"/>
      <c r="H127" s="882"/>
      <c r="I127" s="882"/>
      <c r="J127" s="882"/>
      <c r="K127" s="882"/>
      <c r="L127" s="882"/>
      <c r="M127" s="882"/>
      <c r="N127" s="882"/>
      <c r="O127" s="882"/>
      <c r="P127" s="880"/>
      <c r="Q127" s="880"/>
      <c r="R127" s="880"/>
      <c r="S127" s="880"/>
      <c r="T127" s="882"/>
      <c r="U127" s="879"/>
      <c r="V127" s="879"/>
      <c r="W127" s="879"/>
      <c r="X127" s="879"/>
      <c r="Y127" s="879"/>
      <c r="Z127" s="879"/>
    </row>
    <row r="128" spans="4:26" s="901" customFormat="1" ht="16.149999999999999" hidden="1" customHeight="1" x14ac:dyDescent="0.25">
      <c r="D128" s="882"/>
      <c r="E128" s="882"/>
      <c r="F128" s="882"/>
      <c r="G128" s="882"/>
      <c r="H128" s="882"/>
      <c r="I128" s="882"/>
      <c r="J128" s="882"/>
      <c r="K128" s="882"/>
      <c r="L128" s="882"/>
      <c r="M128" s="882"/>
      <c r="N128" s="882"/>
      <c r="O128" s="882"/>
      <c r="P128" s="880"/>
      <c r="Q128" s="880"/>
      <c r="R128" s="880"/>
      <c r="S128" s="880"/>
      <c r="T128" s="882"/>
      <c r="U128" s="879"/>
      <c r="V128" s="879"/>
      <c r="W128" s="879"/>
      <c r="X128" s="879"/>
      <c r="Y128" s="879"/>
      <c r="Z128" s="879"/>
    </row>
    <row r="129" spans="4:26" s="901" customFormat="1" ht="15" hidden="1" x14ac:dyDescent="0.25">
      <c r="D129" s="882"/>
      <c r="E129" s="882"/>
      <c r="F129" s="882"/>
      <c r="G129" s="882"/>
      <c r="H129" s="882"/>
      <c r="I129" s="882"/>
      <c r="J129" s="882"/>
      <c r="K129" s="882"/>
      <c r="L129" s="882"/>
      <c r="M129" s="882"/>
      <c r="N129" s="882"/>
      <c r="O129" s="882"/>
      <c r="P129" s="880"/>
      <c r="Q129" s="880"/>
      <c r="R129" s="880"/>
      <c r="S129" s="880"/>
      <c r="T129" s="882"/>
      <c r="U129" s="879"/>
      <c r="V129" s="879"/>
      <c r="W129" s="879"/>
      <c r="X129" s="879"/>
      <c r="Y129" s="879"/>
      <c r="Z129" s="879"/>
    </row>
    <row r="130" spans="4:26" s="901" customFormat="1" ht="15" hidden="1" x14ac:dyDescent="0.25">
      <c r="D130" s="882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0"/>
      <c r="Q130" s="880"/>
      <c r="R130" s="880"/>
      <c r="S130" s="880"/>
      <c r="T130" s="882"/>
      <c r="U130" s="879"/>
      <c r="V130" s="879"/>
      <c r="W130" s="879"/>
      <c r="X130" s="879"/>
      <c r="Y130" s="879"/>
      <c r="Z130" s="879"/>
    </row>
    <row r="131" spans="4:26" s="901" customFormat="1" ht="15" hidden="1" x14ac:dyDescent="0.25">
      <c r="D131" s="882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0"/>
      <c r="Q131" s="880"/>
      <c r="R131" s="880"/>
      <c r="S131" s="880"/>
      <c r="T131" s="882"/>
      <c r="U131" s="879"/>
      <c r="V131" s="879"/>
      <c r="W131" s="879"/>
      <c r="X131" s="879"/>
      <c r="Y131" s="879"/>
      <c r="Z131" s="879"/>
    </row>
    <row r="132" spans="4:26" s="901" customFormat="1" ht="15" hidden="1" x14ac:dyDescent="0.25">
      <c r="D132" s="882"/>
      <c r="E132" s="882"/>
      <c r="F132" s="882"/>
      <c r="G132" s="882"/>
      <c r="H132" s="882"/>
      <c r="I132" s="882"/>
      <c r="J132" s="882"/>
      <c r="K132" s="882"/>
      <c r="L132" s="882"/>
      <c r="M132" s="882"/>
      <c r="N132" s="882"/>
      <c r="O132" s="882"/>
      <c r="P132" s="880"/>
      <c r="Q132" s="880"/>
      <c r="R132" s="880"/>
      <c r="S132" s="880"/>
      <c r="T132" s="882"/>
      <c r="U132" s="879"/>
      <c r="V132" s="879"/>
      <c r="W132" s="879"/>
      <c r="X132" s="879"/>
      <c r="Y132" s="879"/>
      <c r="Z132" s="879"/>
    </row>
    <row r="133" spans="4:26" s="901" customFormat="1" ht="15" hidden="1" x14ac:dyDescent="0.25">
      <c r="D133" s="882"/>
      <c r="E133" s="882"/>
      <c r="F133" s="882"/>
      <c r="G133" s="882"/>
      <c r="H133" s="882"/>
      <c r="I133" s="882"/>
      <c r="J133" s="882"/>
      <c r="K133" s="882"/>
      <c r="L133" s="882"/>
      <c r="M133" s="882"/>
      <c r="N133" s="882"/>
      <c r="O133" s="882"/>
      <c r="P133" s="880"/>
      <c r="Q133" s="880"/>
      <c r="R133" s="880"/>
      <c r="S133" s="880"/>
      <c r="T133" s="882"/>
      <c r="U133" s="879"/>
      <c r="V133" s="879"/>
      <c r="W133" s="879"/>
      <c r="X133" s="879"/>
      <c r="Y133" s="879"/>
      <c r="Z133" s="879"/>
    </row>
    <row r="134" spans="4:26" s="901" customFormat="1" ht="15" hidden="1" x14ac:dyDescent="0.25">
      <c r="D134" s="882"/>
      <c r="E134" s="882"/>
      <c r="F134" s="882"/>
      <c r="G134" s="882"/>
      <c r="H134" s="882"/>
      <c r="I134" s="882"/>
      <c r="J134" s="882"/>
      <c r="K134" s="882"/>
      <c r="L134" s="882"/>
      <c r="M134" s="882"/>
      <c r="N134" s="882"/>
      <c r="O134" s="882"/>
      <c r="P134" s="880"/>
      <c r="Q134" s="880"/>
      <c r="R134" s="880"/>
      <c r="S134" s="880"/>
      <c r="T134" s="882"/>
      <c r="U134" s="879"/>
      <c r="V134" s="879"/>
      <c r="W134" s="879"/>
      <c r="X134" s="879"/>
      <c r="Y134" s="879"/>
      <c r="Z134" s="879"/>
    </row>
    <row r="135" spans="4:26" s="901" customFormat="1" ht="15" hidden="1" x14ac:dyDescent="0.25">
      <c r="D135" s="882"/>
      <c r="E135" s="882"/>
      <c r="F135" s="882"/>
      <c r="G135" s="882"/>
      <c r="H135" s="882"/>
      <c r="I135" s="882"/>
      <c r="J135" s="882"/>
      <c r="K135" s="882"/>
      <c r="L135" s="882"/>
      <c r="M135" s="882"/>
      <c r="N135" s="882"/>
      <c r="O135" s="882"/>
      <c r="P135" s="880"/>
      <c r="Q135" s="880"/>
      <c r="R135" s="880"/>
      <c r="S135" s="880"/>
      <c r="T135" s="882"/>
      <c r="U135" s="879"/>
      <c r="V135" s="879"/>
      <c r="W135" s="879"/>
      <c r="X135" s="879"/>
      <c r="Y135" s="879"/>
      <c r="Z135" s="879"/>
    </row>
    <row r="136" spans="4:26" s="901" customFormat="1" ht="15" hidden="1" x14ac:dyDescent="0.25">
      <c r="D136" s="882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0"/>
      <c r="Q136" s="880"/>
      <c r="R136" s="880"/>
      <c r="S136" s="880"/>
      <c r="T136" s="882"/>
      <c r="U136" s="879"/>
      <c r="V136" s="879"/>
      <c r="W136" s="879"/>
      <c r="X136" s="879"/>
      <c r="Y136" s="879"/>
      <c r="Z136" s="879"/>
    </row>
    <row r="137" spans="4:26" s="901" customFormat="1" ht="15" hidden="1" x14ac:dyDescent="0.25">
      <c r="D137" s="882"/>
      <c r="E137" s="882"/>
      <c r="F137" s="882"/>
      <c r="G137" s="882"/>
      <c r="H137" s="882"/>
      <c r="I137" s="882"/>
      <c r="J137" s="882"/>
      <c r="K137" s="882"/>
      <c r="L137" s="882"/>
      <c r="M137" s="882"/>
      <c r="N137" s="882"/>
      <c r="O137" s="882"/>
      <c r="P137" s="880"/>
      <c r="Q137" s="880"/>
      <c r="R137" s="880"/>
      <c r="S137" s="880"/>
      <c r="T137" s="882"/>
      <c r="U137" s="879"/>
      <c r="V137" s="879"/>
      <c r="W137" s="879"/>
      <c r="X137" s="879"/>
      <c r="Y137" s="879"/>
      <c r="Z137" s="879"/>
    </row>
    <row r="138" spans="4:26" s="901" customFormat="1" ht="15" hidden="1" x14ac:dyDescent="0.25">
      <c r="D138" s="882"/>
      <c r="E138" s="882"/>
      <c r="F138" s="882"/>
      <c r="G138" s="882"/>
      <c r="H138" s="882"/>
      <c r="I138" s="882"/>
      <c r="J138" s="882"/>
      <c r="K138" s="882"/>
      <c r="L138" s="882"/>
      <c r="M138" s="882"/>
      <c r="N138" s="882"/>
      <c r="O138" s="882"/>
      <c r="P138" s="880"/>
      <c r="Q138" s="880"/>
      <c r="R138" s="880"/>
      <c r="S138" s="880"/>
      <c r="T138" s="882"/>
      <c r="U138" s="879"/>
      <c r="V138" s="879"/>
      <c r="W138" s="879"/>
      <c r="X138" s="879"/>
      <c r="Y138" s="879"/>
      <c r="Z138" s="879"/>
    </row>
    <row r="139" spans="4:26" s="901" customFormat="1" ht="15" hidden="1" x14ac:dyDescent="0.25">
      <c r="D139" s="882"/>
      <c r="E139" s="882"/>
      <c r="F139" s="882"/>
      <c r="G139" s="882"/>
      <c r="H139" s="882"/>
      <c r="I139" s="882"/>
      <c r="J139" s="882"/>
      <c r="K139" s="882"/>
      <c r="L139" s="882"/>
      <c r="M139" s="882"/>
      <c r="N139" s="882"/>
      <c r="O139" s="882"/>
      <c r="P139" s="880"/>
      <c r="Q139" s="880"/>
      <c r="R139" s="880"/>
      <c r="S139" s="880"/>
      <c r="T139" s="882"/>
      <c r="U139" s="879"/>
      <c r="V139" s="879"/>
      <c r="W139" s="879"/>
      <c r="X139" s="879"/>
      <c r="Y139" s="879"/>
      <c r="Z139" s="879"/>
    </row>
  </sheetData>
  <sortState ref="C25:S34">
    <sortCondition descending="1" ref="K25:K34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8" zoomScale="110" zoomScaleNormal="110" workbookViewId="0">
      <selection activeCell="A28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321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211" t="s">
        <v>312</v>
      </c>
      <c r="C6" s="1211"/>
      <c r="D6" s="1211"/>
      <c r="E6" s="1211"/>
      <c r="F6" s="1211"/>
      <c r="G6" s="1211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234</v>
      </c>
      <c r="D7" s="1190" t="s">
        <v>229</v>
      </c>
      <c r="E7" s="1191"/>
      <c r="F7" s="1191"/>
      <c r="G7" s="1191"/>
      <c r="H7" s="1191"/>
      <c r="I7" s="1192"/>
      <c r="J7" s="1193" t="s">
        <v>230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197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53" t="s">
        <v>345</v>
      </c>
      <c r="E9" s="353" t="s">
        <v>346</v>
      </c>
      <c r="F9" s="1019"/>
      <c r="G9" s="1019"/>
      <c r="H9" s="763" t="s">
        <v>345</v>
      </c>
      <c r="I9" s="713" t="s">
        <v>346</v>
      </c>
      <c r="J9" s="771" t="s">
        <v>345</v>
      </c>
      <c r="K9" s="771" t="s">
        <v>346</v>
      </c>
      <c r="L9" s="1019"/>
      <c r="M9" s="1198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19"/>
      <c r="T9" s="1019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76" t="s">
        <v>342</v>
      </c>
      <c r="D11" s="741">
        <v>10621</v>
      </c>
      <c r="E11" s="777">
        <v>15136</v>
      </c>
      <c r="F11" s="612">
        <v>1.4251012145748987</v>
      </c>
      <c r="G11" s="778">
        <v>4515</v>
      </c>
      <c r="H11" s="611">
        <v>0.13832308814336319</v>
      </c>
      <c r="I11" s="616">
        <v>0.17796799492057519</v>
      </c>
      <c r="J11" s="741">
        <v>3300456.96</v>
      </c>
      <c r="K11" s="777">
        <v>4845834.32</v>
      </c>
      <c r="L11" s="612">
        <v>1.4682313324273741</v>
      </c>
      <c r="M11" s="778">
        <v>1545377.3600000003</v>
      </c>
      <c r="N11" s="611">
        <v>0.14205349376515941</v>
      </c>
      <c r="O11" s="616">
        <v>0.18964700743112106</v>
      </c>
      <c r="P11" s="543"/>
      <c r="Q11" s="617">
        <v>310.74823086338387</v>
      </c>
      <c r="R11" s="619">
        <v>320.15290169133192</v>
      </c>
      <c r="S11" s="681">
        <v>9.4046708279480526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13147</v>
      </c>
      <c r="E12" s="777">
        <v>14167</v>
      </c>
      <c r="F12" s="612">
        <v>1.0775842397505133</v>
      </c>
      <c r="G12" s="778">
        <v>1020</v>
      </c>
      <c r="H12" s="611">
        <v>0.17122056678474681</v>
      </c>
      <c r="I12" s="616">
        <v>0.16657456289903466</v>
      </c>
      <c r="J12" s="741">
        <v>3959326.3099999996</v>
      </c>
      <c r="K12" s="777">
        <v>4278717.8099999996</v>
      </c>
      <c r="L12" s="612">
        <v>1.0806681427578522</v>
      </c>
      <c r="M12" s="778">
        <v>319391.5</v>
      </c>
      <c r="N12" s="611">
        <v>0.17041159515433177</v>
      </c>
      <c r="O12" s="616">
        <v>0.16745228473034957</v>
      </c>
      <c r="P12" s="543"/>
      <c r="Q12" s="617">
        <v>301.15815851525059</v>
      </c>
      <c r="R12" s="619">
        <v>302.02003317568995</v>
      </c>
      <c r="S12" s="681">
        <v>0.86187466043935501</v>
      </c>
      <c r="T12" s="773"/>
    </row>
    <row r="13" spans="2:26" ht="16.899999999999999" customHeight="1" x14ac:dyDescent="0.3">
      <c r="B13" s="288" t="s">
        <v>57</v>
      </c>
      <c r="C13" s="776" t="s">
        <v>164</v>
      </c>
      <c r="D13" s="741">
        <v>6400</v>
      </c>
      <c r="E13" s="777">
        <v>13348</v>
      </c>
      <c r="F13" s="612">
        <v>2.0856249999999998</v>
      </c>
      <c r="G13" s="778">
        <v>6948</v>
      </c>
      <c r="H13" s="611">
        <v>8.3350698062096273E-2</v>
      </c>
      <c r="I13" s="616">
        <v>0.15694482004491528</v>
      </c>
      <c r="J13" s="741">
        <v>2094747.0200000014</v>
      </c>
      <c r="K13" s="777">
        <v>3857967.8699999973</v>
      </c>
      <c r="L13" s="612">
        <v>1.8417345069191193</v>
      </c>
      <c r="M13" s="778">
        <v>1763220.8499999959</v>
      </c>
      <c r="N13" s="611">
        <v>9.0159070804897407E-2</v>
      </c>
      <c r="O13" s="616">
        <v>0.15098577726671342</v>
      </c>
      <c r="P13" s="543"/>
      <c r="Q13" s="617">
        <v>327.30422187500022</v>
      </c>
      <c r="R13" s="619">
        <v>289.02965762661051</v>
      </c>
      <c r="S13" s="681">
        <v>-38.274564248389709</v>
      </c>
      <c r="T13" s="773"/>
    </row>
    <row r="14" spans="2:26" s="269" customFormat="1" ht="16.899999999999999" customHeight="1" x14ac:dyDescent="0.3">
      <c r="B14" s="288" t="s">
        <v>59</v>
      </c>
      <c r="C14" s="776" t="s">
        <v>169</v>
      </c>
      <c r="D14" s="741">
        <v>10629</v>
      </c>
      <c r="E14" s="777">
        <v>13700</v>
      </c>
      <c r="F14" s="612">
        <v>1.2889265217800359</v>
      </c>
      <c r="G14" s="778">
        <v>3071</v>
      </c>
      <c r="H14" s="611">
        <v>0.13842727651594083</v>
      </c>
      <c r="I14" s="616">
        <v>0.16108361062446355</v>
      </c>
      <c r="J14" s="741">
        <v>3186664.06</v>
      </c>
      <c r="K14" s="777">
        <v>3828365.7200000007</v>
      </c>
      <c r="L14" s="612">
        <v>1.2013709785273068</v>
      </c>
      <c r="M14" s="778">
        <v>641701.66000000061</v>
      </c>
      <c r="N14" s="611">
        <v>0.1371557843853439</v>
      </c>
      <c r="O14" s="616">
        <v>0.14982726486403877</v>
      </c>
      <c r="P14" s="543"/>
      <c r="Q14" s="617">
        <v>299.80845422899614</v>
      </c>
      <c r="R14" s="619">
        <v>279.4427532846716</v>
      </c>
      <c r="S14" s="681">
        <v>-20.365700944324544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2783</v>
      </c>
      <c r="E15" s="777">
        <v>8312</v>
      </c>
      <c r="F15" s="612">
        <v>2.9867049946101329</v>
      </c>
      <c r="G15" s="778">
        <v>5529</v>
      </c>
      <c r="H15" s="611">
        <v>3.6244530110439675E-2</v>
      </c>
      <c r="I15" s="616">
        <v>9.7731895730696419E-2</v>
      </c>
      <c r="J15" s="741">
        <v>807520.26999999816</v>
      </c>
      <c r="K15" s="777">
        <v>2442121.910000022</v>
      </c>
      <c r="L15" s="612">
        <v>3.0242236643793814</v>
      </c>
      <c r="M15" s="778">
        <v>1634601.6400000239</v>
      </c>
      <c r="N15" s="611">
        <v>3.475611923740541E-2</v>
      </c>
      <c r="O15" s="616">
        <v>9.5575102537446568E-2</v>
      </c>
      <c r="P15" s="543"/>
      <c r="Q15" s="617">
        <v>290.16179302910462</v>
      </c>
      <c r="R15" s="619">
        <v>293.80677454283227</v>
      </c>
      <c r="S15" s="681">
        <v>3.6449815137276573</v>
      </c>
      <c r="T15" s="773"/>
    </row>
    <row r="16" spans="2:26" s="269" customFormat="1" ht="16.899999999999999" customHeight="1" x14ac:dyDescent="0.3">
      <c r="B16" s="288" t="s">
        <v>63</v>
      </c>
      <c r="C16" s="998" t="s">
        <v>54</v>
      </c>
      <c r="D16" s="741">
        <v>4289</v>
      </c>
      <c r="E16" s="777">
        <v>5388</v>
      </c>
      <c r="F16" s="612">
        <v>1.2562368850547914</v>
      </c>
      <c r="G16" s="778">
        <v>1099</v>
      </c>
      <c r="H16" s="611">
        <v>5.5857991248176704E-2</v>
      </c>
      <c r="I16" s="616">
        <v>6.3351714893767119E-2</v>
      </c>
      <c r="J16" s="741">
        <v>1260108.75</v>
      </c>
      <c r="K16" s="777">
        <v>1607868.0500000003</v>
      </c>
      <c r="L16" s="612">
        <v>1.2759756251196575</v>
      </c>
      <c r="M16" s="778">
        <v>347759.30000000028</v>
      </c>
      <c r="N16" s="611">
        <v>5.4235777842577236E-2</v>
      </c>
      <c r="O16" s="616">
        <v>6.2925668500076193E-2</v>
      </c>
      <c r="P16" s="543"/>
      <c r="Q16" s="617">
        <v>293.80012823501983</v>
      </c>
      <c r="R16" s="619">
        <v>298.41649034892356</v>
      </c>
      <c r="S16" s="681">
        <v>4.6163621139037332</v>
      </c>
      <c r="T16" s="773"/>
    </row>
    <row r="17" spans="2:26" s="269" customFormat="1" ht="16.899999999999999" customHeight="1" x14ac:dyDescent="0.3">
      <c r="B17" s="288" t="s">
        <v>65</v>
      </c>
      <c r="C17" s="997" t="s">
        <v>165</v>
      </c>
      <c r="D17" s="741">
        <v>4764</v>
      </c>
      <c r="E17" s="777">
        <v>4882</v>
      </c>
      <c r="F17" s="612">
        <v>1.024769101595298</v>
      </c>
      <c r="G17" s="778">
        <v>118</v>
      </c>
      <c r="H17" s="611">
        <v>6.2044175869972913E-2</v>
      </c>
      <c r="I17" s="616">
        <v>5.7402203435666495E-2</v>
      </c>
      <c r="J17" s="741">
        <v>1516518.3500000024</v>
      </c>
      <c r="K17" s="777">
        <v>1580275.55</v>
      </c>
      <c r="L17" s="612">
        <v>1.0420418256066586</v>
      </c>
      <c r="M17" s="778">
        <v>63757.199999997625</v>
      </c>
      <c r="N17" s="611">
        <v>6.5271788902975178E-2</v>
      </c>
      <c r="O17" s="616">
        <v>6.1845805940403856E-2</v>
      </c>
      <c r="P17" s="543"/>
      <c r="Q17" s="617">
        <v>318.32878883291403</v>
      </c>
      <c r="R17" s="619">
        <v>323.69429537074973</v>
      </c>
      <c r="S17" s="681">
        <v>5.3655065378356994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4552</v>
      </c>
      <c r="E18" s="777">
        <v>4553</v>
      </c>
      <c r="F18" s="612">
        <v>1.0002196836555359</v>
      </c>
      <c r="G18" s="778">
        <v>1</v>
      </c>
      <c r="H18" s="611">
        <v>5.9283183996665975E-2</v>
      </c>
      <c r="I18" s="616">
        <v>5.353384519512281E-2</v>
      </c>
      <c r="J18" s="741">
        <v>1375761.6400000001</v>
      </c>
      <c r="K18" s="777">
        <v>1401180.44</v>
      </c>
      <c r="L18" s="612">
        <v>1.0184761656823051</v>
      </c>
      <c r="M18" s="778">
        <v>25418.799999999814</v>
      </c>
      <c r="N18" s="611">
        <v>5.921354222116125E-2</v>
      </c>
      <c r="O18" s="616">
        <v>5.4836723620592429E-2</v>
      </c>
      <c r="P18" s="543"/>
      <c r="Q18" s="617">
        <v>302.23234622144116</v>
      </c>
      <c r="R18" s="619">
        <v>307.74883373599823</v>
      </c>
      <c r="S18" s="681">
        <v>5.5164875145570704</v>
      </c>
      <c r="T18" s="773"/>
    </row>
    <row r="19" spans="2:26" s="269" customFormat="1" ht="16.899999999999999" customHeight="1" x14ac:dyDescent="0.3">
      <c r="B19" s="288" t="s">
        <v>67</v>
      </c>
      <c r="C19" s="974" t="s">
        <v>163</v>
      </c>
      <c r="D19" s="741">
        <v>4549</v>
      </c>
      <c r="E19" s="777">
        <v>3739</v>
      </c>
      <c r="F19" s="612">
        <v>0.82193888766761924</v>
      </c>
      <c r="G19" s="778">
        <v>-810</v>
      </c>
      <c r="H19" s="611">
        <v>5.9244113356949367E-2</v>
      </c>
      <c r="I19" s="616">
        <v>4.3962891979917457E-2</v>
      </c>
      <c r="J19" s="741">
        <v>1347433.19</v>
      </c>
      <c r="K19" s="777">
        <v>1136882</v>
      </c>
      <c r="L19" s="612">
        <v>0.8437390502456007</v>
      </c>
      <c r="M19" s="778">
        <v>-210551.18999999994</v>
      </c>
      <c r="N19" s="611">
        <v>5.7994270058481186E-2</v>
      </c>
      <c r="O19" s="616">
        <v>4.4493116120880451E-2</v>
      </c>
      <c r="P19" s="543"/>
      <c r="Q19" s="617">
        <v>296.20426247526927</v>
      </c>
      <c r="R19" s="619">
        <v>304.06044396897568</v>
      </c>
      <c r="S19" s="681">
        <v>7.8561814937064014</v>
      </c>
      <c r="T19" s="773"/>
    </row>
    <row r="20" spans="2:26" s="269" customFormat="1" ht="16.899999999999999" customHeight="1" x14ac:dyDescent="0.3">
      <c r="B20" s="288" t="s">
        <v>22</v>
      </c>
      <c r="C20" s="865" t="s">
        <v>171</v>
      </c>
      <c r="D20" s="741">
        <v>2115</v>
      </c>
      <c r="E20" s="777">
        <v>1820</v>
      </c>
      <c r="F20" s="612">
        <v>0.86052009456264777</v>
      </c>
      <c r="G20" s="778">
        <v>-295</v>
      </c>
      <c r="H20" s="611">
        <v>2.7544801000208376E-2</v>
      </c>
      <c r="I20" s="616">
        <v>2.1399428564709756E-2</v>
      </c>
      <c r="J20" s="741">
        <v>656206.04</v>
      </c>
      <c r="K20" s="777">
        <v>583274.25</v>
      </c>
      <c r="L20" s="612">
        <v>0.88885839880413164</v>
      </c>
      <c r="M20" s="778">
        <v>-72931.790000000037</v>
      </c>
      <c r="N20" s="611">
        <v>2.8243471053111369E-2</v>
      </c>
      <c r="O20" s="616">
        <v>2.2827073465469111E-2</v>
      </c>
      <c r="P20" s="543"/>
      <c r="Q20" s="617">
        <v>310.26290307328605</v>
      </c>
      <c r="R20" s="619">
        <v>320.48035714285714</v>
      </c>
      <c r="S20" s="681">
        <v>10.21745406957109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5815</v>
      </c>
      <c r="E21" s="777">
        <v>0</v>
      </c>
      <c r="F21" s="612">
        <v>0</v>
      </c>
      <c r="G21" s="778">
        <v>-5815</v>
      </c>
      <c r="H21" s="611">
        <v>7.5731923317357785E-2</v>
      </c>
      <c r="I21" s="616">
        <v>0</v>
      </c>
      <c r="J21" s="741">
        <v>1742184.39</v>
      </c>
      <c r="K21" s="777">
        <v>0</v>
      </c>
      <c r="L21" s="612">
        <v>0</v>
      </c>
      <c r="M21" s="778">
        <v>-1742184.39</v>
      </c>
      <c r="N21" s="611">
        <v>7.4984580129965714E-2</v>
      </c>
      <c r="O21" s="616">
        <v>0</v>
      </c>
      <c r="P21" s="543"/>
      <c r="Q21" s="617">
        <v>299.60178675838347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7120</v>
      </c>
      <c r="E22" s="777">
        <v>4</v>
      </c>
      <c r="F22" s="612">
        <v>5.6179775280898881E-4</v>
      </c>
      <c r="G22" s="778">
        <v>-7116</v>
      </c>
      <c r="H22" s="611">
        <v>9.2727651594082097E-2</v>
      </c>
      <c r="I22" s="616">
        <v>4.7031711131230234E-5</v>
      </c>
      <c r="J22" s="741">
        <v>1986975.07</v>
      </c>
      <c r="K22" s="777">
        <v>-10625.09</v>
      </c>
      <c r="L22" s="612">
        <v>-5.3473695570825652E-3</v>
      </c>
      <c r="M22" s="778">
        <v>-1997600.1600000001</v>
      </c>
      <c r="N22" s="611">
        <v>8.5520506444590083E-2</v>
      </c>
      <c r="O22" s="616">
        <v>-4.1582447709155888E-4</v>
      </c>
      <c r="P22" s="543"/>
      <c r="Q22" s="617">
        <v>279.06953230337081</v>
      </c>
      <c r="R22" s="619"/>
      <c r="S22" s="681"/>
      <c r="T22" s="773"/>
    </row>
    <row r="23" spans="2:26" ht="18" customHeight="1" x14ac:dyDescent="0.25">
      <c r="B23" s="1202" t="s">
        <v>310</v>
      </c>
      <c r="C23" s="1202"/>
      <c r="D23" s="650">
        <v>76784</v>
      </c>
      <c r="E23" s="386">
        <v>85049</v>
      </c>
      <c r="F23" s="613">
        <v>1.107639612419254</v>
      </c>
      <c r="G23" s="614">
        <v>8265</v>
      </c>
      <c r="H23" s="611">
        <v>1</v>
      </c>
      <c r="I23" s="616">
        <v>1</v>
      </c>
      <c r="J23" s="650">
        <v>23233902.050000004</v>
      </c>
      <c r="K23" s="386">
        <v>25551862.830000024</v>
      </c>
      <c r="L23" s="613">
        <v>1.0997663145437948</v>
      </c>
      <c r="M23" s="614">
        <v>2317960.7800000198</v>
      </c>
      <c r="N23" s="611">
        <v>1</v>
      </c>
      <c r="O23" s="616">
        <v>1</v>
      </c>
      <c r="P23" s="663"/>
      <c r="Q23" s="665">
        <v>302.58780540216719</v>
      </c>
      <c r="R23" s="620">
        <v>300.43695787134504</v>
      </c>
      <c r="S23" s="682">
        <v>-2.1508475308221477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76" t="s">
        <v>342</v>
      </c>
      <c r="D25" s="741">
        <v>257</v>
      </c>
      <c r="E25" s="777">
        <v>2192</v>
      </c>
      <c r="F25" s="612">
        <v>8.5291828793774318</v>
      </c>
      <c r="G25" s="778">
        <v>1935</v>
      </c>
      <c r="H25" s="611">
        <v>3.5989357232880548E-2</v>
      </c>
      <c r="I25" s="616">
        <v>0.2731804586241276</v>
      </c>
      <c r="J25" s="741">
        <v>76747.989999999991</v>
      </c>
      <c r="K25" s="777">
        <v>647324.16000000003</v>
      </c>
      <c r="L25" s="612">
        <v>8.4344118979532894</v>
      </c>
      <c r="M25" s="778">
        <v>570576.17000000004</v>
      </c>
      <c r="N25" s="611">
        <v>3.5880885412342869E-2</v>
      </c>
      <c r="O25" s="616">
        <v>0.27413970575620711</v>
      </c>
      <c r="P25" s="543"/>
      <c r="Q25" s="617">
        <v>298.63031128404668</v>
      </c>
      <c r="R25" s="619">
        <v>295.31211678832119</v>
      </c>
      <c r="S25" s="681">
        <v>-3.3181944957254927</v>
      </c>
      <c r="T25" s="359"/>
    </row>
    <row r="26" spans="2:26" s="266" customFormat="1" ht="16.899999999999999" customHeight="1" x14ac:dyDescent="0.3">
      <c r="B26" s="288" t="s">
        <v>55</v>
      </c>
      <c r="C26" s="776" t="s">
        <v>169</v>
      </c>
      <c r="D26" s="741">
        <v>1947</v>
      </c>
      <c r="E26" s="777">
        <v>2038</v>
      </c>
      <c r="F26" s="612">
        <v>1.046738572162301</v>
      </c>
      <c r="G26" s="778">
        <v>91</v>
      </c>
      <c r="H26" s="611">
        <v>0.27265088923120012</v>
      </c>
      <c r="I26" s="616">
        <v>0.25398803589232305</v>
      </c>
      <c r="J26" s="741">
        <v>556737.1</v>
      </c>
      <c r="K26" s="777">
        <v>512892.76</v>
      </c>
      <c r="L26" s="612">
        <v>0.92124767686579545</v>
      </c>
      <c r="M26" s="778">
        <v>-43844.339999999967</v>
      </c>
      <c r="N26" s="611">
        <v>0.26028329979586534</v>
      </c>
      <c r="O26" s="616">
        <v>0.2172084389850194</v>
      </c>
      <c r="P26" s="543"/>
      <c r="Q26" s="617">
        <v>285.94612223934257</v>
      </c>
      <c r="R26" s="619">
        <v>251.66474975466144</v>
      </c>
      <c r="S26" s="681">
        <v>-34.281372484681128</v>
      </c>
      <c r="T26" s="359"/>
    </row>
    <row r="27" spans="2:26" s="266" customFormat="1" ht="16.899999999999999" customHeight="1" x14ac:dyDescent="0.3">
      <c r="B27" s="288" t="s">
        <v>57</v>
      </c>
      <c r="C27" s="998" t="s">
        <v>54</v>
      </c>
      <c r="D27" s="741">
        <v>865</v>
      </c>
      <c r="E27" s="777">
        <v>1336</v>
      </c>
      <c r="F27" s="612">
        <v>1.5445086705202311</v>
      </c>
      <c r="G27" s="778">
        <v>471</v>
      </c>
      <c r="H27" s="611">
        <v>0.12113149418848901</v>
      </c>
      <c r="I27" s="616">
        <v>0.16650049850448653</v>
      </c>
      <c r="J27" s="741">
        <v>253389.08</v>
      </c>
      <c r="K27" s="777">
        <v>419847.43999999855</v>
      </c>
      <c r="L27" s="612">
        <v>1.6569279149677585</v>
      </c>
      <c r="M27" s="778">
        <v>166458.35999999856</v>
      </c>
      <c r="N27" s="611">
        <v>0.11846335707578767</v>
      </c>
      <c r="O27" s="616">
        <v>0.1778040443664213</v>
      </c>
      <c r="P27" s="543"/>
      <c r="Q27" s="617">
        <v>292.93535260115607</v>
      </c>
      <c r="R27" s="619">
        <v>314.25706586826237</v>
      </c>
      <c r="S27" s="681">
        <v>21.321713267106304</v>
      </c>
      <c r="T27" s="359"/>
    </row>
    <row r="28" spans="2:26" s="266" customFormat="1" ht="16.899999999999999" customHeight="1" x14ac:dyDescent="0.3">
      <c r="B28" s="288" t="s">
        <v>59</v>
      </c>
      <c r="C28" s="997" t="s">
        <v>166</v>
      </c>
      <c r="D28" s="741">
        <v>1132</v>
      </c>
      <c r="E28" s="777">
        <v>1337</v>
      </c>
      <c r="F28" s="612">
        <v>1.181095406360424</v>
      </c>
      <c r="G28" s="778">
        <v>205</v>
      </c>
      <c r="H28" s="611">
        <v>0.15852121551603418</v>
      </c>
      <c r="I28" s="616">
        <v>0.16662512462612164</v>
      </c>
      <c r="J28" s="741">
        <v>376723.7</v>
      </c>
      <c r="K28" s="777">
        <v>410638.65</v>
      </c>
      <c r="L28" s="612">
        <v>1.0900260588861279</v>
      </c>
      <c r="M28" s="778">
        <v>33914.950000000012</v>
      </c>
      <c r="N28" s="611">
        <v>0.17612422047553081</v>
      </c>
      <c r="O28" s="616">
        <v>0.1739041513345124</v>
      </c>
      <c r="P28" s="543"/>
      <c r="Q28" s="617">
        <v>332.79478798586575</v>
      </c>
      <c r="R28" s="619">
        <v>307.13436798803292</v>
      </c>
      <c r="S28" s="681">
        <v>-25.660419997832832</v>
      </c>
      <c r="T28" s="359"/>
    </row>
    <row r="29" spans="2:26" s="266" customFormat="1" ht="16.899999999999999" customHeight="1" x14ac:dyDescent="0.3">
      <c r="B29" s="288" t="s">
        <v>61</v>
      </c>
      <c r="C29" s="776" t="s">
        <v>171</v>
      </c>
      <c r="D29" s="741">
        <v>312</v>
      </c>
      <c r="E29" s="777">
        <v>325</v>
      </c>
      <c r="F29" s="612">
        <v>1.0416666666666667</v>
      </c>
      <c r="G29" s="778">
        <v>13</v>
      </c>
      <c r="H29" s="611">
        <v>4.369135975353592E-2</v>
      </c>
      <c r="I29" s="616">
        <v>4.0503489531405784E-2</v>
      </c>
      <c r="J29" s="741">
        <v>118884.01999999999</v>
      </c>
      <c r="K29" s="777">
        <v>132369.14000000001</v>
      </c>
      <c r="L29" s="612">
        <v>1.1134308883565682</v>
      </c>
      <c r="M29" s="778">
        <v>13485.120000000024</v>
      </c>
      <c r="N29" s="611">
        <v>5.5580138306927367E-2</v>
      </c>
      <c r="O29" s="616">
        <v>5.6057906274967685E-2</v>
      </c>
      <c r="P29" s="543"/>
      <c r="Q29" s="617">
        <v>381.03852564102561</v>
      </c>
      <c r="R29" s="619">
        <v>407.28966153846159</v>
      </c>
      <c r="S29" s="681">
        <v>26.251135897435972</v>
      </c>
      <c r="T29" s="359"/>
    </row>
    <row r="30" spans="2:26" s="266" customFormat="1" ht="16.899999999999999" customHeight="1" x14ac:dyDescent="0.3">
      <c r="B30" s="288" t="s">
        <v>63</v>
      </c>
      <c r="C30" s="776" t="s">
        <v>165</v>
      </c>
      <c r="D30" s="741">
        <v>75</v>
      </c>
      <c r="E30" s="777">
        <v>284</v>
      </c>
      <c r="F30" s="612">
        <v>3.7866666666666666</v>
      </c>
      <c r="G30" s="778">
        <v>209</v>
      </c>
      <c r="H30" s="611">
        <v>1.0502730709984595E-2</v>
      </c>
      <c r="I30" s="616">
        <v>3.5393818544366899E-2</v>
      </c>
      <c r="J30" s="741">
        <v>28847.360000000001</v>
      </c>
      <c r="K30" s="777">
        <v>97103.91</v>
      </c>
      <c r="L30" s="612">
        <v>3.3661281309624176</v>
      </c>
      <c r="M30" s="778">
        <v>68256.55</v>
      </c>
      <c r="N30" s="611">
        <v>1.3486591878283763E-2</v>
      </c>
      <c r="O30" s="616">
        <v>4.1123194467478572E-2</v>
      </c>
      <c r="P30" s="543"/>
      <c r="Q30" s="617">
        <v>384.63146666666665</v>
      </c>
      <c r="R30" s="619">
        <v>341.91517605633805</v>
      </c>
      <c r="S30" s="681">
        <v>-42.716290610328599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277</v>
      </c>
      <c r="E31" s="777">
        <v>276</v>
      </c>
      <c r="F31" s="612">
        <v>0.99638989169675085</v>
      </c>
      <c r="G31" s="778">
        <v>-1</v>
      </c>
      <c r="H31" s="611">
        <v>3.8790085422209776E-2</v>
      </c>
      <c r="I31" s="616">
        <v>3.4396809571286144E-2</v>
      </c>
      <c r="J31" s="741">
        <v>77082.600000000006</v>
      </c>
      <c r="K31" s="777">
        <v>75567</v>
      </c>
      <c r="L31" s="612">
        <v>0.98033797510722254</v>
      </c>
      <c r="M31" s="778">
        <v>-1515.6000000000058</v>
      </c>
      <c r="N31" s="611">
        <v>3.603732081954799E-2</v>
      </c>
      <c r="O31" s="616">
        <v>3.2002382152520464E-2</v>
      </c>
      <c r="P31" s="543"/>
      <c r="Q31" s="617">
        <v>278.2765342960289</v>
      </c>
      <c r="R31" s="619">
        <v>273.79347826086956</v>
      </c>
      <c r="S31" s="681">
        <v>-4.4830560351593363</v>
      </c>
      <c r="T31" s="359"/>
    </row>
    <row r="32" spans="2:26" s="266" customFormat="1" ht="16.899999999999999" customHeight="1" x14ac:dyDescent="0.3">
      <c r="B32" s="288" t="s">
        <v>66</v>
      </c>
      <c r="C32" s="776" t="s">
        <v>164</v>
      </c>
      <c r="D32" s="741">
        <v>0</v>
      </c>
      <c r="E32" s="777">
        <v>127</v>
      </c>
      <c r="F32" s="612" t="s">
        <v>347</v>
      </c>
      <c r="G32" s="778">
        <v>127</v>
      </c>
      <c r="H32" s="611">
        <v>0</v>
      </c>
      <c r="I32" s="616">
        <v>1.5827517447657029E-2</v>
      </c>
      <c r="J32" s="741">
        <v>0</v>
      </c>
      <c r="K32" s="777">
        <v>40557.919999999991</v>
      </c>
      <c r="L32" s="612" t="s">
        <v>347</v>
      </c>
      <c r="M32" s="778">
        <v>40557.919999999991</v>
      </c>
      <c r="N32" s="611">
        <v>0</v>
      </c>
      <c r="O32" s="616">
        <v>1.7176149048544372E-2</v>
      </c>
      <c r="P32" s="543"/>
      <c r="Q32" s="617" t="s">
        <v>347</v>
      </c>
      <c r="R32" s="619">
        <v>319.35370078740152</v>
      </c>
      <c r="S32" s="681" t="s">
        <v>347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239</v>
      </c>
      <c r="E33" s="777">
        <v>109</v>
      </c>
      <c r="F33" s="612">
        <v>0.45606694560669458</v>
      </c>
      <c r="G33" s="778">
        <v>-130</v>
      </c>
      <c r="H33" s="611">
        <v>3.3468701862484247E-2</v>
      </c>
      <c r="I33" s="616">
        <v>1.3584247258225324E-2</v>
      </c>
      <c r="J33" s="741">
        <v>61998.239999999998</v>
      </c>
      <c r="K33" s="777">
        <v>24991.99</v>
      </c>
      <c r="L33" s="612">
        <v>0.40310805597062116</v>
      </c>
      <c r="M33" s="778">
        <v>-37006.25</v>
      </c>
      <c r="N33" s="611">
        <v>2.8985146649533524E-2</v>
      </c>
      <c r="O33" s="616">
        <v>1.0584027614328608E-2</v>
      </c>
      <c r="P33" s="543"/>
      <c r="Q33" s="617">
        <v>259.40686192468621</v>
      </c>
      <c r="R33" s="619">
        <v>229.28431192660551</v>
      </c>
      <c r="S33" s="681">
        <v>-30.1225499980807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2037</v>
      </c>
      <c r="E34" s="777">
        <v>0</v>
      </c>
      <c r="F34" s="612">
        <v>0</v>
      </c>
      <c r="G34" s="778">
        <v>-2037</v>
      </c>
      <c r="H34" s="611">
        <v>0.2852541660831816</v>
      </c>
      <c r="I34" s="616">
        <v>0</v>
      </c>
      <c r="J34" s="741">
        <v>588555.80000000005</v>
      </c>
      <c r="K34" s="777">
        <v>0</v>
      </c>
      <c r="L34" s="612">
        <v>0</v>
      </c>
      <c r="M34" s="778">
        <v>-588555.80000000005</v>
      </c>
      <c r="N34" s="611">
        <v>0.2751590395861806</v>
      </c>
      <c r="O34" s="616">
        <v>0</v>
      </c>
      <c r="P34" s="543"/>
      <c r="Q34" s="617">
        <v>288.93264604810997</v>
      </c>
      <c r="R34" s="619"/>
      <c r="S34" s="681"/>
      <c r="T34" s="359"/>
    </row>
    <row r="35" spans="2:20" s="266" customFormat="1" ht="22.5" customHeight="1" x14ac:dyDescent="0.25">
      <c r="B35" s="1196" t="s">
        <v>308</v>
      </c>
      <c r="C35" s="1196"/>
      <c r="D35" s="650">
        <v>7141</v>
      </c>
      <c r="E35" s="386">
        <v>8024</v>
      </c>
      <c r="F35" s="613">
        <v>1.1236521495588854</v>
      </c>
      <c r="G35" s="614">
        <v>883</v>
      </c>
      <c r="H35" s="611">
        <v>1</v>
      </c>
      <c r="I35" s="616">
        <v>1</v>
      </c>
      <c r="J35" s="650">
        <v>2138965.89</v>
      </c>
      <c r="K35" s="386">
        <v>2361292.9699999988</v>
      </c>
      <c r="L35" s="613">
        <v>1.1039413863677829</v>
      </c>
      <c r="M35" s="614">
        <v>222327.07999999868</v>
      </c>
      <c r="N35" s="611">
        <v>1</v>
      </c>
      <c r="O35" s="616">
        <v>1</v>
      </c>
      <c r="P35" s="387"/>
      <c r="Q35" s="665">
        <v>299.5331032068338</v>
      </c>
      <c r="R35" s="620">
        <v>294.27878489531389</v>
      </c>
      <c r="S35" s="682">
        <v>-5.2543183115199099</v>
      </c>
      <c r="T35" s="359"/>
    </row>
    <row r="36" spans="2:20" s="266" customFormat="1" ht="18" customHeight="1" x14ac:dyDescent="0.25">
      <c r="B36" s="666"/>
      <c r="C36" s="981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3" t="s">
        <v>84</v>
      </c>
      <c r="C37" s="1204" t="s">
        <v>232</v>
      </c>
      <c r="D37" s="1205" t="s">
        <v>229</v>
      </c>
      <c r="E37" s="1205"/>
      <c r="F37" s="1205"/>
      <c r="G37" s="1205"/>
      <c r="H37" s="1205"/>
      <c r="I37" s="1205"/>
      <c r="J37" s="1207" t="s">
        <v>230</v>
      </c>
      <c r="K37" s="1207"/>
      <c r="L37" s="1207"/>
      <c r="M37" s="1207"/>
      <c r="N37" s="1207"/>
      <c r="O37" s="1207"/>
      <c r="P37" s="795"/>
      <c r="Q37" s="1199" t="s">
        <v>245</v>
      </c>
      <c r="R37" s="1200"/>
      <c r="S37" s="1201"/>
      <c r="T37" s="359"/>
    </row>
    <row r="38" spans="2:20" s="266" customFormat="1" ht="21" customHeight="1" x14ac:dyDescent="0.25">
      <c r="B38" s="1203"/>
      <c r="C38" s="1204"/>
      <c r="D38" s="1054" t="s">
        <v>226</v>
      </c>
      <c r="E38" s="1055"/>
      <c r="F38" s="1098" t="s">
        <v>344</v>
      </c>
      <c r="G38" s="1098" t="s">
        <v>348</v>
      </c>
      <c r="H38" s="1054" t="s">
        <v>227</v>
      </c>
      <c r="I38" s="1055"/>
      <c r="J38" s="1054" t="s">
        <v>228</v>
      </c>
      <c r="K38" s="1055"/>
      <c r="L38" s="1098" t="s">
        <v>344</v>
      </c>
      <c r="M38" s="1197" t="s">
        <v>348</v>
      </c>
      <c r="N38" s="1054" t="s">
        <v>227</v>
      </c>
      <c r="O38" s="1055"/>
      <c r="P38" s="347"/>
      <c r="Q38" s="1054"/>
      <c r="R38" s="1055"/>
      <c r="S38" s="1098" t="s">
        <v>348</v>
      </c>
      <c r="T38" s="359"/>
    </row>
    <row r="39" spans="2:20" s="266" customFormat="1" ht="21" customHeight="1" x14ac:dyDescent="0.25">
      <c r="B39" s="1203"/>
      <c r="C39" s="1204"/>
      <c r="D39" s="353" t="s">
        <v>345</v>
      </c>
      <c r="E39" s="353" t="s">
        <v>346</v>
      </c>
      <c r="F39" s="1019"/>
      <c r="G39" s="1019"/>
      <c r="H39" s="353" t="s">
        <v>345</v>
      </c>
      <c r="I39" s="353" t="s">
        <v>346</v>
      </c>
      <c r="J39" s="771" t="s">
        <v>345</v>
      </c>
      <c r="K39" s="771" t="s">
        <v>346</v>
      </c>
      <c r="L39" s="1019"/>
      <c r="M39" s="1198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19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1867</v>
      </c>
      <c r="E41" s="777">
        <v>2203</v>
      </c>
      <c r="F41" s="612">
        <v>1.1799678628816284</v>
      </c>
      <c r="G41" s="778">
        <v>336</v>
      </c>
      <c r="H41" s="611">
        <v>0.19781733418097056</v>
      </c>
      <c r="I41" s="616">
        <v>0.19915024407882842</v>
      </c>
      <c r="J41" s="741">
        <v>538832.31999999995</v>
      </c>
      <c r="K41" s="777">
        <v>705442.37</v>
      </c>
      <c r="L41" s="612">
        <v>1.3092057469752372</v>
      </c>
      <c r="M41" s="778">
        <v>166610.05000000005</v>
      </c>
      <c r="N41" s="611">
        <v>0.1846688361348722</v>
      </c>
      <c r="O41" s="616">
        <v>0.19317545747137635</v>
      </c>
      <c r="P41" s="627"/>
      <c r="Q41" s="617">
        <v>288.60863417246918</v>
      </c>
      <c r="R41" s="619">
        <v>320.21896050839763</v>
      </c>
      <c r="S41" s="681">
        <v>31.610326335928448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1494</v>
      </c>
      <c r="E42" s="777">
        <v>2000</v>
      </c>
      <c r="F42" s="612">
        <v>1.3386880856760375</v>
      </c>
      <c r="G42" s="778">
        <v>506</v>
      </c>
      <c r="H42" s="611">
        <v>0.15829624920534011</v>
      </c>
      <c r="I42" s="616">
        <v>0.1807991321641656</v>
      </c>
      <c r="J42" s="741">
        <v>448766.46</v>
      </c>
      <c r="K42" s="777">
        <v>625942.06000000006</v>
      </c>
      <c r="L42" s="612">
        <v>1.394805797206859</v>
      </c>
      <c r="M42" s="778">
        <v>177175.60000000003</v>
      </c>
      <c r="N42" s="611">
        <v>0.15380142725025606</v>
      </c>
      <c r="O42" s="616">
        <v>0.17140541727182579</v>
      </c>
      <c r="P42" s="627"/>
      <c r="Q42" s="617">
        <v>300.37915662650602</v>
      </c>
      <c r="R42" s="619">
        <v>312.97103000000004</v>
      </c>
      <c r="S42" s="681">
        <v>12.591873373494025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1567</v>
      </c>
      <c r="E43" s="857">
        <v>1535</v>
      </c>
      <c r="F43" s="612">
        <v>0.97957881301850669</v>
      </c>
      <c r="G43" s="856">
        <v>-32</v>
      </c>
      <c r="H43" s="611">
        <v>0.16603093875821148</v>
      </c>
      <c r="I43" s="616">
        <v>0.1387633339359971</v>
      </c>
      <c r="J43" s="741">
        <v>554962.73</v>
      </c>
      <c r="K43" s="857">
        <v>583903.53</v>
      </c>
      <c r="L43" s="612">
        <v>1.0521490875612494</v>
      </c>
      <c r="M43" s="856">
        <v>28940.800000000047</v>
      </c>
      <c r="N43" s="611">
        <v>0.19019705693847641</v>
      </c>
      <c r="O43" s="616">
        <v>0.15989375790810739</v>
      </c>
      <c r="P43" s="627"/>
      <c r="Q43" s="617">
        <v>354.15617740906191</v>
      </c>
      <c r="R43" s="619">
        <v>380.39317915309448</v>
      </c>
      <c r="S43" s="681">
        <v>26.237001744032568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644</v>
      </c>
      <c r="E44" s="777">
        <v>1570</v>
      </c>
      <c r="F44" s="612">
        <v>2.4378881987577641</v>
      </c>
      <c r="G44" s="778">
        <v>926</v>
      </c>
      <c r="H44" s="611">
        <v>6.8234795507522775E-2</v>
      </c>
      <c r="I44" s="616">
        <v>0.14192731874887002</v>
      </c>
      <c r="J44" s="741">
        <v>203285.65</v>
      </c>
      <c r="K44" s="777">
        <v>571091.78</v>
      </c>
      <c r="L44" s="612">
        <v>2.809306903856716</v>
      </c>
      <c r="M44" s="778">
        <v>367806.13</v>
      </c>
      <c r="N44" s="611">
        <v>6.9670142259508461E-2</v>
      </c>
      <c r="O44" s="616">
        <v>0.15638544061316112</v>
      </c>
      <c r="P44" s="627"/>
      <c r="Q44" s="617">
        <v>315.66094720496892</v>
      </c>
      <c r="R44" s="619">
        <v>363.7527261146497</v>
      </c>
      <c r="S44" s="681">
        <v>48.091778909680784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1">
        <v>1257</v>
      </c>
      <c r="E45" s="777">
        <v>1516</v>
      </c>
      <c r="F45" s="612">
        <v>1.2060461416070007</v>
      </c>
      <c r="G45" s="778">
        <v>259</v>
      </c>
      <c r="H45" s="611">
        <v>0.13318499682136045</v>
      </c>
      <c r="I45" s="616">
        <v>0.13704574218043752</v>
      </c>
      <c r="J45" s="741">
        <v>378265.1</v>
      </c>
      <c r="K45" s="777">
        <v>457332.63</v>
      </c>
      <c r="L45" s="612">
        <v>1.2090267645627366</v>
      </c>
      <c r="M45" s="778">
        <v>79067.530000000028</v>
      </c>
      <c r="N45" s="611">
        <v>0.1296391719179745</v>
      </c>
      <c r="O45" s="616">
        <v>0.12523409958610468</v>
      </c>
      <c r="P45" s="627"/>
      <c r="Q45" s="617">
        <v>300.92688941925218</v>
      </c>
      <c r="R45" s="619">
        <v>301.67060026385224</v>
      </c>
      <c r="S45" s="681">
        <v>0.74371084460005932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176</v>
      </c>
      <c r="D46" s="741">
        <v>1632</v>
      </c>
      <c r="E46" s="777">
        <v>1238</v>
      </c>
      <c r="F46" s="612">
        <v>0.75857843137254899</v>
      </c>
      <c r="G46" s="778">
        <v>-394</v>
      </c>
      <c r="H46" s="611">
        <v>0.17291799109980929</v>
      </c>
      <c r="I46" s="616">
        <v>0.11191466280961851</v>
      </c>
      <c r="J46" s="741">
        <v>520583.62</v>
      </c>
      <c r="K46" s="777">
        <v>401865.24</v>
      </c>
      <c r="L46" s="612">
        <v>0.77195137257680135</v>
      </c>
      <c r="M46" s="778">
        <v>-118718.38</v>
      </c>
      <c r="N46" s="611">
        <v>0.17841463410412833</v>
      </c>
      <c r="O46" s="616">
        <v>0.11004513604540715</v>
      </c>
      <c r="P46" s="627"/>
      <c r="Q46" s="617">
        <v>318.9850612745098</v>
      </c>
      <c r="R46" s="619">
        <v>324.60843295638125</v>
      </c>
      <c r="S46" s="681">
        <v>5.623371681871447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977</v>
      </c>
      <c r="E47" s="777">
        <v>1000</v>
      </c>
      <c r="F47" s="612">
        <v>1.0235414534288638</v>
      </c>
      <c r="G47" s="778">
        <v>23</v>
      </c>
      <c r="H47" s="611">
        <v>0.10351769442678534</v>
      </c>
      <c r="I47" s="616">
        <v>9.03995660820828E-2</v>
      </c>
      <c r="J47" s="741">
        <v>273134.39</v>
      </c>
      <c r="K47" s="777">
        <v>306244.31</v>
      </c>
      <c r="L47" s="612">
        <v>1.1212220841176388</v>
      </c>
      <c r="M47" s="778">
        <v>33109.919999999984</v>
      </c>
      <c r="N47" s="611">
        <v>9.3608731394783984E-2</v>
      </c>
      <c r="O47" s="616">
        <v>8.3860691104017462E-2</v>
      </c>
      <c r="P47" s="627"/>
      <c r="Q47" s="617">
        <v>279.56437052200613</v>
      </c>
      <c r="R47" s="619">
        <v>306.24430999999998</v>
      </c>
      <c r="S47" s="681">
        <v>26.679939477993855</v>
      </c>
      <c r="T47" s="359"/>
    </row>
    <row r="48" spans="2:20" s="266" customFormat="1" ht="18" customHeight="1" x14ac:dyDescent="0.25">
      <c r="B48" s="1196" t="s">
        <v>311</v>
      </c>
      <c r="C48" s="1196"/>
      <c r="D48" s="650">
        <v>9438</v>
      </c>
      <c r="E48" s="386">
        <v>11062</v>
      </c>
      <c r="F48" s="613">
        <v>1.1720703538885358</v>
      </c>
      <c r="G48" s="614">
        <v>1624</v>
      </c>
      <c r="H48" s="611">
        <v>1</v>
      </c>
      <c r="I48" s="616">
        <v>1</v>
      </c>
      <c r="J48" s="650">
        <v>2917830.27</v>
      </c>
      <c r="K48" s="386">
        <v>3651821.9200000004</v>
      </c>
      <c r="L48" s="613">
        <v>1.2515539226344377</v>
      </c>
      <c r="M48" s="614">
        <v>733991.65000000037</v>
      </c>
      <c r="N48" s="611">
        <v>1</v>
      </c>
      <c r="O48" s="616">
        <v>1</v>
      </c>
      <c r="P48" s="387"/>
      <c r="Q48" s="665">
        <v>309.15768912905276</v>
      </c>
      <c r="R48" s="620">
        <v>330.12311697703853</v>
      </c>
      <c r="S48" s="682">
        <v>20.965427847985779</v>
      </c>
      <c r="T48" s="359"/>
    </row>
    <row r="49" spans="2:20" s="266" customFormat="1" ht="9" customHeight="1" x14ac:dyDescent="0.25"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359"/>
    </row>
    <row r="50" spans="2:20" s="266" customFormat="1" ht="18" customHeight="1" x14ac:dyDescent="0.25">
      <c r="B50" s="1202" t="s">
        <v>307</v>
      </c>
      <c r="C50" s="1202"/>
      <c r="D50" s="650">
        <v>86222</v>
      </c>
      <c r="E50" s="651">
        <v>96111</v>
      </c>
      <c r="F50" s="613">
        <v>1.1146923059080049</v>
      </c>
      <c r="G50" s="614">
        <v>9889</v>
      </c>
      <c r="H50" s="1208"/>
      <c r="I50" s="1209"/>
      <c r="J50" s="650">
        <v>26151732.320000004</v>
      </c>
      <c r="K50" s="651">
        <v>29203684.750000026</v>
      </c>
      <c r="L50" s="613">
        <v>1.1167017309849867</v>
      </c>
      <c r="M50" s="614">
        <v>3051952.4300000202</v>
      </c>
      <c r="N50" s="1208"/>
      <c r="O50" s="1209"/>
      <c r="P50" s="387">
        <v>0</v>
      </c>
      <c r="Q50" s="665">
        <v>303.30695553339058</v>
      </c>
      <c r="R50" s="620">
        <v>303.853718617016</v>
      </c>
      <c r="S50" s="682">
        <v>0.54676308362542159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3" t="s">
        <v>231</v>
      </c>
      <c r="C55" s="1103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246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098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72" t="s">
        <v>345</v>
      </c>
      <c r="E9" s="372" t="s">
        <v>346</v>
      </c>
      <c r="F9" s="1019"/>
      <c r="G9" s="1019"/>
      <c r="H9" s="713" t="s">
        <v>345</v>
      </c>
      <c r="I9" s="713" t="s">
        <v>346</v>
      </c>
      <c r="J9" s="372" t="s">
        <v>345</v>
      </c>
      <c r="K9" s="372" t="s">
        <v>346</v>
      </c>
      <c r="L9" s="1019"/>
      <c r="M9" s="1019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19"/>
      <c r="T9" s="1018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458</v>
      </c>
      <c r="E11" s="735">
        <v>1401</v>
      </c>
      <c r="F11" s="612">
        <v>3.0589519650655022</v>
      </c>
      <c r="G11" s="590">
        <v>943</v>
      </c>
      <c r="H11" s="611">
        <v>5.924201267623852E-2</v>
      </c>
      <c r="I11" s="616">
        <v>0.11419954352787741</v>
      </c>
      <c r="J11" s="741">
        <v>416065.19</v>
      </c>
      <c r="K11" s="735">
        <v>494550.73500000103</v>
      </c>
      <c r="L11" s="612">
        <v>1.1886376146968725</v>
      </c>
      <c r="M11" s="590">
        <v>78485.545000001031</v>
      </c>
      <c r="N11" s="611">
        <v>6.4507265324244931E-2</v>
      </c>
      <c r="O11" s="616">
        <v>7.25984138536271E-2</v>
      </c>
      <c r="P11" s="543"/>
      <c r="Q11" s="617">
        <v>908.43927947598252</v>
      </c>
      <c r="R11" s="619">
        <v>352.99838329764526</v>
      </c>
      <c r="S11" s="681">
        <v>-555.4408961783372</v>
      </c>
      <c r="T11" s="796"/>
    </row>
    <row r="12" spans="2:26" ht="16.899999999999999" customHeight="1" x14ac:dyDescent="0.3">
      <c r="B12" s="288" t="s">
        <v>55</v>
      </c>
      <c r="C12" s="588" t="s">
        <v>342</v>
      </c>
      <c r="D12" s="741">
        <v>1084</v>
      </c>
      <c r="E12" s="735">
        <v>1288</v>
      </c>
      <c r="F12" s="612">
        <v>1.1881918819188191</v>
      </c>
      <c r="G12" s="590">
        <v>204</v>
      </c>
      <c r="H12" s="611">
        <v>0.14021471995860821</v>
      </c>
      <c r="I12" s="616">
        <v>0.10498858819693511</v>
      </c>
      <c r="J12" s="741">
        <v>764777.66000000015</v>
      </c>
      <c r="K12" s="735">
        <v>825547.37000000023</v>
      </c>
      <c r="L12" s="612">
        <v>1.0794606238890398</v>
      </c>
      <c r="M12" s="590">
        <v>60769.710000000079</v>
      </c>
      <c r="N12" s="611">
        <v>6.4507265324244931E-2</v>
      </c>
      <c r="O12" s="616">
        <v>0.12118762622612078</v>
      </c>
      <c r="P12" s="543"/>
      <c r="Q12" s="617">
        <v>705.51444649446512</v>
      </c>
      <c r="R12" s="619">
        <v>640.95292701863377</v>
      </c>
      <c r="S12" s="681">
        <v>-64.561519475831346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59</v>
      </c>
      <c r="E13" s="735">
        <v>75</v>
      </c>
      <c r="F13" s="612">
        <v>1.271186440677966</v>
      </c>
      <c r="G13" s="590">
        <v>16</v>
      </c>
      <c r="H13" s="611">
        <v>7.6316129866770147E-3</v>
      </c>
      <c r="I13" s="616">
        <v>6.1134659276165636E-3</v>
      </c>
      <c r="J13" s="741">
        <v>54773.13</v>
      </c>
      <c r="K13" s="735">
        <v>47527</v>
      </c>
      <c r="L13" s="612">
        <v>0.86770648308760157</v>
      </c>
      <c r="M13" s="590">
        <v>-7246.1299999999974</v>
      </c>
      <c r="N13" s="611">
        <v>8.492094302696554E-3</v>
      </c>
      <c r="O13" s="616">
        <v>6.9768065661075761E-3</v>
      </c>
      <c r="P13" s="543"/>
      <c r="Q13" s="617">
        <v>928.35813559322025</v>
      </c>
      <c r="R13" s="619">
        <v>633.69333333333338</v>
      </c>
      <c r="S13" s="681">
        <v>-294.66480225988687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180</v>
      </c>
      <c r="E14" s="735">
        <v>1100</v>
      </c>
      <c r="F14" s="612">
        <v>6.1111111111111107</v>
      </c>
      <c r="G14" s="590">
        <v>920</v>
      </c>
      <c r="H14" s="611">
        <v>2.3282887077997673E-2</v>
      </c>
      <c r="I14" s="616">
        <v>8.9664166938376269E-2</v>
      </c>
      <c r="J14" s="741">
        <v>207046</v>
      </c>
      <c r="K14" s="735">
        <v>458408.80999999982</v>
      </c>
      <c r="L14" s="612">
        <v>2.2140433043864638</v>
      </c>
      <c r="M14" s="590">
        <v>251362.80999999982</v>
      </c>
      <c r="N14" s="611">
        <v>3.2100669744382158E-2</v>
      </c>
      <c r="O14" s="616">
        <v>6.7292898680109389E-2</v>
      </c>
      <c r="P14" s="543"/>
      <c r="Q14" s="617">
        <v>1150.2555555555555</v>
      </c>
      <c r="R14" s="619">
        <v>416.73528181818165</v>
      </c>
      <c r="S14" s="681">
        <v>-733.52027373737383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906</v>
      </c>
      <c r="E15" s="735">
        <v>2685</v>
      </c>
      <c r="F15" s="612">
        <v>2.9635761589403975</v>
      </c>
      <c r="G15" s="590">
        <v>1779</v>
      </c>
      <c r="H15" s="611">
        <v>0.11719053162592162</v>
      </c>
      <c r="I15" s="616">
        <v>0.21886208020867298</v>
      </c>
      <c r="J15" s="741">
        <v>919053.59000000008</v>
      </c>
      <c r="K15" s="735">
        <v>1179122.93</v>
      </c>
      <c r="L15" s="612">
        <v>1.2829751636136908</v>
      </c>
      <c r="M15" s="590">
        <v>260069.33999999985</v>
      </c>
      <c r="N15" s="611">
        <v>0.14249121340175039</v>
      </c>
      <c r="O15" s="616">
        <v>0.17309135018562088</v>
      </c>
      <c r="P15" s="543"/>
      <c r="Q15" s="617">
        <v>1014.4079359823401</v>
      </c>
      <c r="R15" s="619">
        <v>439.15192923649903</v>
      </c>
      <c r="S15" s="681">
        <v>-575.25600674584098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1949</v>
      </c>
      <c r="E16" s="735">
        <v>2164</v>
      </c>
      <c r="F16" s="612">
        <v>1.1103129810159056</v>
      </c>
      <c r="G16" s="590">
        <v>215</v>
      </c>
      <c r="H16" s="611">
        <v>0.25210192730565256</v>
      </c>
      <c r="I16" s="616">
        <v>0.17639387023149658</v>
      </c>
      <c r="J16" s="741">
        <v>1535410.1900000002</v>
      </c>
      <c r="K16" s="735">
        <v>1376161.16</v>
      </c>
      <c r="L16" s="612">
        <v>0.89628241948817589</v>
      </c>
      <c r="M16" s="590">
        <v>-159249.03000000026</v>
      </c>
      <c r="N16" s="611">
        <v>0.23805190842300294</v>
      </c>
      <c r="O16" s="616">
        <v>0.2020159113158882</v>
      </c>
      <c r="P16" s="543"/>
      <c r="Q16" s="617">
        <v>787.79383786557219</v>
      </c>
      <c r="R16" s="619">
        <v>635.93399260628462</v>
      </c>
      <c r="S16" s="681">
        <v>-151.85984525928757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70</v>
      </c>
      <c r="E17" s="735">
        <v>308</v>
      </c>
      <c r="F17" s="612">
        <v>4.4000000000000004</v>
      </c>
      <c r="G17" s="590">
        <v>238</v>
      </c>
      <c r="H17" s="611">
        <v>9.0544560858879831E-3</v>
      </c>
      <c r="I17" s="616">
        <v>2.5105966742745355E-2</v>
      </c>
      <c r="J17" s="741">
        <v>63868.2</v>
      </c>
      <c r="K17" s="735">
        <v>181138.20999999985</v>
      </c>
      <c r="L17" s="612">
        <v>2.8361251765354254</v>
      </c>
      <c r="M17" s="590">
        <v>117270.00999999985</v>
      </c>
      <c r="N17" s="611">
        <v>9.9022052846620967E-3</v>
      </c>
      <c r="O17" s="616">
        <v>2.6590490729500538E-2</v>
      </c>
      <c r="P17" s="543"/>
      <c r="Q17" s="617">
        <v>912.4028571428571</v>
      </c>
      <c r="R17" s="619">
        <v>588.11107142857088</v>
      </c>
      <c r="S17" s="681">
        <v>-324.29178571428622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963</v>
      </c>
      <c r="E18" s="735">
        <v>1506</v>
      </c>
      <c r="F18" s="612">
        <v>1.5638629283489096</v>
      </c>
      <c r="G18" s="590">
        <v>543</v>
      </c>
      <c r="H18" s="611">
        <v>0.12456344586728754</v>
      </c>
      <c r="I18" s="616">
        <v>0.12275839582654059</v>
      </c>
      <c r="J18" s="741">
        <v>884185.14000000013</v>
      </c>
      <c r="K18" s="735">
        <v>989258.61</v>
      </c>
      <c r="L18" s="612">
        <v>1.1188365029523113</v>
      </c>
      <c r="M18" s="590">
        <v>105073.46999999986</v>
      </c>
      <c r="N18" s="611">
        <v>0.13708516548028124</v>
      </c>
      <c r="O18" s="616">
        <v>0.14521989534004784</v>
      </c>
      <c r="P18" s="543"/>
      <c r="Q18" s="617">
        <v>918.15694704049861</v>
      </c>
      <c r="R18" s="619">
        <v>656.87822709163345</v>
      </c>
      <c r="S18" s="681">
        <v>-261.27871994886516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972</v>
      </c>
      <c r="E19" s="735">
        <v>1054</v>
      </c>
      <c r="F19" s="612">
        <v>1.0843621399176955</v>
      </c>
      <c r="G19" s="590">
        <v>82</v>
      </c>
      <c r="H19" s="611">
        <v>0.12572759022118743</v>
      </c>
      <c r="I19" s="616">
        <v>8.5914574502771443E-2</v>
      </c>
      <c r="J19" s="741">
        <v>784877.72000000009</v>
      </c>
      <c r="K19" s="735">
        <v>723407.19000000006</v>
      </c>
      <c r="L19" s="612">
        <v>0.92168139261234217</v>
      </c>
      <c r="M19" s="590">
        <v>-61470.530000000028</v>
      </c>
      <c r="N19" s="611">
        <v>0.12168841938237714</v>
      </c>
      <c r="O19" s="616">
        <v>0.10619378528334276</v>
      </c>
      <c r="P19" s="543"/>
      <c r="Q19" s="617">
        <v>807.48736625514414</v>
      </c>
      <c r="R19" s="619">
        <v>686.34458254269452</v>
      </c>
      <c r="S19" s="681">
        <v>-121.14278371244961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633</v>
      </c>
      <c r="E20" s="735">
        <v>621</v>
      </c>
      <c r="F20" s="612">
        <v>0.98104265402843605</v>
      </c>
      <c r="G20" s="590">
        <v>-12</v>
      </c>
      <c r="H20" s="611">
        <v>8.1878152890958483E-2</v>
      </c>
      <c r="I20" s="616">
        <v>5.0619497880665144E-2</v>
      </c>
      <c r="J20" s="741">
        <v>474625.31</v>
      </c>
      <c r="K20" s="735">
        <v>488085.70000000013</v>
      </c>
      <c r="L20" s="612">
        <v>1.0283600341498857</v>
      </c>
      <c r="M20" s="590">
        <v>13460.39000000013</v>
      </c>
      <c r="N20" s="611">
        <v>7.3586499273760431E-2</v>
      </c>
      <c r="O20" s="616">
        <v>7.1649368076739828E-2</v>
      </c>
      <c r="P20" s="543"/>
      <c r="Q20" s="617">
        <v>749.80301737756713</v>
      </c>
      <c r="R20" s="619">
        <v>785.96731078905009</v>
      </c>
      <c r="S20" s="681">
        <v>36.164293411482959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416</v>
      </c>
      <c r="E21" s="735">
        <v>66</v>
      </c>
      <c r="F21" s="612">
        <v>0.15865384615384615</v>
      </c>
      <c r="G21" s="590">
        <v>-350</v>
      </c>
      <c r="H21" s="611">
        <v>5.3809339024705728E-2</v>
      </c>
      <c r="I21" s="616">
        <v>5.3798500163025759E-3</v>
      </c>
      <c r="J21" s="741">
        <v>295020.13</v>
      </c>
      <c r="K21" s="735">
        <v>48934.71</v>
      </c>
      <c r="L21" s="612">
        <v>0.16586905442689623</v>
      </c>
      <c r="M21" s="590">
        <v>-246085.42</v>
      </c>
      <c r="N21" s="611">
        <v>4.574028844350865E-2</v>
      </c>
      <c r="O21" s="616">
        <v>7.1834537428949879E-3</v>
      </c>
      <c r="P21" s="543"/>
      <c r="Q21" s="617">
        <v>709.18300480769233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41</v>
      </c>
      <c r="E22" s="735">
        <v>0</v>
      </c>
      <c r="F22" s="612">
        <v>0</v>
      </c>
      <c r="G22" s="590">
        <v>-41</v>
      </c>
      <c r="H22" s="611">
        <v>5.3033242788772476E-3</v>
      </c>
      <c r="I22" s="616">
        <v>0</v>
      </c>
      <c r="J22" s="741">
        <v>50194.32</v>
      </c>
      <c r="K22" s="735">
        <v>0</v>
      </c>
      <c r="L22" s="612">
        <v>0</v>
      </c>
      <c r="M22" s="590">
        <v>-50194.32</v>
      </c>
      <c r="N22" s="611">
        <v>7.7821898967564522E-3</v>
      </c>
      <c r="O22" s="616">
        <v>0</v>
      </c>
      <c r="P22" s="543"/>
      <c r="Q22" s="617">
        <v>1224.2517073170732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591">
        <v>7731</v>
      </c>
      <c r="E23" s="592">
        <v>12268</v>
      </c>
      <c r="F23" s="613">
        <v>1.5868581037381968</v>
      </c>
      <c r="G23" s="614">
        <v>4537</v>
      </c>
      <c r="H23" s="611">
        <v>1</v>
      </c>
      <c r="I23" s="616">
        <v>1</v>
      </c>
      <c r="J23" s="591">
        <v>6449896.580000001</v>
      </c>
      <c r="K23" s="592">
        <v>6812142.4250000017</v>
      </c>
      <c r="L23" s="613">
        <v>1.0561630470360195</v>
      </c>
      <c r="M23" s="614">
        <v>362245.84500000067</v>
      </c>
      <c r="N23" s="611">
        <v>1</v>
      </c>
      <c r="O23" s="616">
        <v>1</v>
      </c>
      <c r="P23" s="387"/>
      <c r="Q23" s="618">
        <v>834.29007631613001</v>
      </c>
      <c r="R23" s="620">
        <v>555.27734145745046</v>
      </c>
      <c r="S23" s="682">
        <v>-279.01273485867955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72</v>
      </c>
      <c r="E25" s="735">
        <v>116</v>
      </c>
      <c r="F25" s="612">
        <v>1.6111111111111112</v>
      </c>
      <c r="G25" s="676">
        <v>44</v>
      </c>
      <c r="H25" s="611">
        <v>0.10126582278481013</v>
      </c>
      <c r="I25" s="616">
        <v>0.12554112554112554</v>
      </c>
      <c r="J25" s="741">
        <v>85131.94</v>
      </c>
      <c r="K25" s="735">
        <v>127840.10999999999</v>
      </c>
      <c r="L25" s="612">
        <v>1.5016703484027263</v>
      </c>
      <c r="M25" s="676">
        <v>42708.169999999984</v>
      </c>
      <c r="N25" s="611">
        <v>0.13862645369842733</v>
      </c>
      <c r="O25" s="616">
        <v>0.16491323738093289</v>
      </c>
      <c r="P25" s="543"/>
      <c r="Q25" s="617">
        <v>1182.3880555555556</v>
      </c>
      <c r="R25" s="619">
        <v>1102.0699137931033</v>
      </c>
      <c r="S25" s="681">
        <v>-80.318141762452342</v>
      </c>
      <c r="T25" s="359"/>
    </row>
    <row r="26" spans="2:26" s="266" customFormat="1" ht="16.899999999999999" customHeight="1" x14ac:dyDescent="0.3">
      <c r="B26" s="288" t="s">
        <v>55</v>
      </c>
      <c r="C26" s="588" t="s">
        <v>342</v>
      </c>
      <c r="D26" s="741">
        <v>34</v>
      </c>
      <c r="E26" s="735">
        <v>50</v>
      </c>
      <c r="F26" s="612">
        <v>1.4705882352941178</v>
      </c>
      <c r="G26" s="676">
        <v>16</v>
      </c>
      <c r="H26" s="611">
        <v>4.7819971870604779E-2</v>
      </c>
      <c r="I26" s="616">
        <v>5.4112554112554112E-2</v>
      </c>
      <c r="J26" s="741">
        <v>29086.400000000001</v>
      </c>
      <c r="K26" s="735">
        <v>38979.749999999949</v>
      </c>
      <c r="L26" s="612">
        <v>1.3401366274272495</v>
      </c>
      <c r="M26" s="676">
        <v>9893.3499999999476</v>
      </c>
      <c r="N26" s="611">
        <v>4.736347465891106E-2</v>
      </c>
      <c r="O26" s="616">
        <v>5.0283723667004128E-2</v>
      </c>
      <c r="P26" s="543"/>
      <c r="Q26" s="617">
        <v>855.48235294117649</v>
      </c>
      <c r="R26" s="619">
        <v>779.594999999999</v>
      </c>
      <c r="S26" s="681">
        <v>-75.887352941177483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3</v>
      </c>
      <c r="E27" s="735">
        <v>2</v>
      </c>
      <c r="F27" s="612">
        <v>0.66666666666666663</v>
      </c>
      <c r="G27" s="676">
        <v>-1</v>
      </c>
      <c r="H27" s="611">
        <v>4.2194092827004216E-3</v>
      </c>
      <c r="I27" s="616">
        <v>2.1645021645021645E-3</v>
      </c>
      <c r="J27" s="741">
        <v>2347.89</v>
      </c>
      <c r="K27" s="735">
        <v>5433</v>
      </c>
      <c r="L27" s="612">
        <v>2.3139925635357703</v>
      </c>
      <c r="M27" s="676">
        <v>3085.11</v>
      </c>
      <c r="N27" s="611">
        <v>3.8232379571521632E-3</v>
      </c>
      <c r="O27" s="616">
        <v>7.0085485587473946E-3</v>
      </c>
      <c r="P27" s="543"/>
      <c r="Q27" s="617">
        <v>782.63</v>
      </c>
      <c r="R27" s="619">
        <v>2716.5</v>
      </c>
      <c r="S27" s="681">
        <v>1933.87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12</v>
      </c>
      <c r="F28" s="612" t="s">
        <v>347</v>
      </c>
      <c r="G28" s="676">
        <v>12</v>
      </c>
      <c r="H28" s="611">
        <v>0</v>
      </c>
      <c r="I28" s="616">
        <v>1.2987012987012988E-2</v>
      </c>
      <c r="J28" s="741">
        <v>0</v>
      </c>
      <c r="K28" s="735">
        <v>9491.56</v>
      </c>
      <c r="L28" s="612" t="s">
        <v>347</v>
      </c>
      <c r="M28" s="676">
        <v>9491.56</v>
      </c>
      <c r="N28" s="611">
        <v>0</v>
      </c>
      <c r="O28" s="616">
        <v>1.2244074941701532E-2</v>
      </c>
      <c r="P28" s="543"/>
      <c r="Q28" s="617" t="s">
        <v>347</v>
      </c>
      <c r="R28" s="619">
        <v>790.96333333333325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30</v>
      </c>
      <c r="E29" s="735">
        <v>41</v>
      </c>
      <c r="F29" s="612">
        <v>1.3666666666666667</v>
      </c>
      <c r="G29" s="676">
        <v>11</v>
      </c>
      <c r="H29" s="611">
        <v>4.2194092827004218E-2</v>
      </c>
      <c r="I29" s="616">
        <v>4.4372294372294376E-2</v>
      </c>
      <c r="J29" s="741">
        <v>23045.379999999997</v>
      </c>
      <c r="K29" s="735">
        <v>32465.03</v>
      </c>
      <c r="L29" s="612">
        <v>1.4087435312414029</v>
      </c>
      <c r="M29" s="676">
        <v>9419.6500000000015</v>
      </c>
      <c r="N29" s="611">
        <v>3.7526447811863123E-2</v>
      </c>
      <c r="O29" s="616">
        <v>4.1879760577248466E-2</v>
      </c>
      <c r="P29" s="543"/>
      <c r="Q29" s="617">
        <v>768.17933333333326</v>
      </c>
      <c r="R29" s="619">
        <v>791.82999999999993</v>
      </c>
      <c r="S29" s="681">
        <v>23.650666666666666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252</v>
      </c>
      <c r="E30" s="735">
        <v>339</v>
      </c>
      <c r="F30" s="612">
        <v>1.3452380952380953</v>
      </c>
      <c r="G30" s="676">
        <v>87</v>
      </c>
      <c r="H30" s="611">
        <v>0.35443037974683544</v>
      </c>
      <c r="I30" s="616">
        <v>0.36688311688311687</v>
      </c>
      <c r="J30" s="741">
        <v>240385.87</v>
      </c>
      <c r="K30" s="735">
        <v>306026.45999999996</v>
      </c>
      <c r="L30" s="612">
        <v>1.2730634292273499</v>
      </c>
      <c r="M30" s="676">
        <v>65640.589999999967</v>
      </c>
      <c r="N30" s="611">
        <v>0.39143758120995681</v>
      </c>
      <c r="O30" s="616">
        <v>0.39477292567118849</v>
      </c>
      <c r="P30" s="543"/>
      <c r="Q30" s="617">
        <v>953.91218253968248</v>
      </c>
      <c r="R30" s="619">
        <v>902.73292035398219</v>
      </c>
      <c r="S30" s="681">
        <v>-51.179262185700281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43</v>
      </c>
      <c r="E31" s="735">
        <v>53</v>
      </c>
      <c r="F31" s="612">
        <v>1.2325581395348837</v>
      </c>
      <c r="G31" s="676">
        <v>10</v>
      </c>
      <c r="H31" s="611">
        <v>6.0478199718706049E-2</v>
      </c>
      <c r="I31" s="616">
        <v>5.735930735930736E-2</v>
      </c>
      <c r="J31" s="741">
        <v>37403.199999999997</v>
      </c>
      <c r="K31" s="735">
        <v>19323.099999999999</v>
      </c>
      <c r="L31" s="612">
        <v>0.51661622534970275</v>
      </c>
      <c r="M31" s="676">
        <v>-18080.099999999999</v>
      </c>
      <c r="N31" s="611">
        <v>6.0906317569798321E-2</v>
      </c>
      <c r="O31" s="616">
        <v>2.4926722741677117E-2</v>
      </c>
      <c r="P31" s="543"/>
      <c r="Q31" s="617">
        <v>869.84186046511616</v>
      </c>
      <c r="R31" s="619">
        <v>364.58679245283014</v>
      </c>
      <c r="S31" s="681">
        <v>-505.25506801228602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253</v>
      </c>
      <c r="E32" s="735">
        <v>311</v>
      </c>
      <c r="F32" s="612">
        <v>1.2292490118577075</v>
      </c>
      <c r="G32" s="676">
        <v>58</v>
      </c>
      <c r="H32" s="611">
        <v>0.35583684950773559</v>
      </c>
      <c r="I32" s="616">
        <v>0.33658008658008659</v>
      </c>
      <c r="J32" s="741">
        <v>182109.91999999998</v>
      </c>
      <c r="K32" s="735">
        <v>235637.15999999997</v>
      </c>
      <c r="L32" s="612">
        <v>1.293928194576111</v>
      </c>
      <c r="M32" s="676">
        <v>53527.239999999991</v>
      </c>
      <c r="N32" s="611">
        <v>0.29654266533693818</v>
      </c>
      <c r="O32" s="616">
        <v>0.30397100646149994</v>
      </c>
      <c r="P32" s="543"/>
      <c r="Q32" s="617">
        <v>719.80205533596836</v>
      </c>
      <c r="R32" s="619">
        <v>757.67575562700961</v>
      </c>
      <c r="S32" s="681">
        <v>37.873700291041246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17</v>
      </c>
      <c r="E33" s="735">
        <v>0</v>
      </c>
      <c r="F33" s="612">
        <v>0</v>
      </c>
      <c r="G33" s="676">
        <v>-17</v>
      </c>
      <c r="H33" s="611">
        <v>2.3909985935302389E-2</v>
      </c>
      <c r="I33" s="616">
        <v>0</v>
      </c>
      <c r="J33" s="741">
        <v>4244.45</v>
      </c>
      <c r="K33" s="735">
        <v>0</v>
      </c>
      <c r="L33" s="612">
        <v>0</v>
      </c>
      <c r="M33" s="676">
        <v>-4244.45</v>
      </c>
      <c r="N33" s="611">
        <v>6.911542852192607E-3</v>
      </c>
      <c r="O33" s="616">
        <v>0</v>
      </c>
      <c r="P33" s="543"/>
      <c r="Q33" s="617">
        <v>249.67352941176469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7</v>
      </c>
      <c r="E34" s="735">
        <v>0</v>
      </c>
      <c r="F34" s="612">
        <v>0</v>
      </c>
      <c r="G34" s="676">
        <v>-7</v>
      </c>
      <c r="H34" s="611">
        <v>9.8452883263009851E-3</v>
      </c>
      <c r="I34" s="616">
        <v>0</v>
      </c>
      <c r="J34" s="741">
        <v>10355.299999999999</v>
      </c>
      <c r="K34" s="735">
        <v>0</v>
      </c>
      <c r="L34" s="612">
        <v>0</v>
      </c>
      <c r="M34" s="676">
        <v>-10355.299999999999</v>
      </c>
      <c r="N34" s="611">
        <v>1.6862278904760358E-2</v>
      </c>
      <c r="O34" s="616">
        <v>0</v>
      </c>
      <c r="P34" s="543"/>
      <c r="Q34" s="617">
        <v>1479.3285714285714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591">
        <v>711</v>
      </c>
      <c r="E35" s="651">
        <v>924</v>
      </c>
      <c r="F35" s="613">
        <v>1.2995780590717299</v>
      </c>
      <c r="G35" s="614">
        <v>213</v>
      </c>
      <c r="H35" s="611">
        <v>1</v>
      </c>
      <c r="I35" s="616">
        <v>1</v>
      </c>
      <c r="J35" s="591">
        <v>614110.35</v>
      </c>
      <c r="K35" s="594">
        <v>775196.16999999993</v>
      </c>
      <c r="L35" s="613">
        <v>1.2623076129558799</v>
      </c>
      <c r="M35" s="614">
        <v>161085.81999999995</v>
      </c>
      <c r="N35" s="611">
        <v>1</v>
      </c>
      <c r="O35" s="616">
        <v>1</v>
      </c>
      <c r="P35" s="387"/>
      <c r="Q35" s="618">
        <v>863.72763713080167</v>
      </c>
      <c r="R35" s="620">
        <v>838.95689393939381</v>
      </c>
      <c r="S35" s="682">
        <v>-24.77074319140786</v>
      </c>
      <c r="T35" s="359"/>
    </row>
    <row r="36" spans="2:20" s="266" customFormat="1" ht="21" customHeight="1" x14ac:dyDescent="0.25">
      <c r="B36" s="275"/>
      <c r="C36" s="96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344</v>
      </c>
      <c r="G39" s="1098" t="s">
        <v>348</v>
      </c>
      <c r="H39" s="1054" t="s">
        <v>227</v>
      </c>
      <c r="I39" s="1055"/>
      <c r="J39" s="1054" t="s">
        <v>228</v>
      </c>
      <c r="K39" s="1055"/>
      <c r="L39" s="1098" t="s">
        <v>344</v>
      </c>
      <c r="M39" s="1098" t="s">
        <v>348</v>
      </c>
      <c r="N39" s="1054" t="s">
        <v>227</v>
      </c>
      <c r="O39" s="1055"/>
      <c r="P39" s="347"/>
      <c r="Q39" s="1054"/>
      <c r="R39" s="1055"/>
      <c r="S39" s="1098" t="s">
        <v>348</v>
      </c>
      <c r="T39" s="359"/>
    </row>
    <row r="40" spans="2:20" s="266" customFormat="1" ht="21" customHeight="1" x14ac:dyDescent="0.25">
      <c r="B40" s="1007"/>
      <c r="C40" s="1010"/>
      <c r="D40" s="372" t="s">
        <v>345</v>
      </c>
      <c r="E40" s="372" t="s">
        <v>346</v>
      </c>
      <c r="F40" s="1019"/>
      <c r="G40" s="1019"/>
      <c r="H40" s="713" t="s">
        <v>345</v>
      </c>
      <c r="I40" s="713" t="s">
        <v>346</v>
      </c>
      <c r="J40" s="789" t="s">
        <v>345</v>
      </c>
      <c r="K40" s="789" t="s">
        <v>346</v>
      </c>
      <c r="L40" s="1019"/>
      <c r="M40" s="1019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317</v>
      </c>
      <c r="D42" s="741">
        <v>16</v>
      </c>
      <c r="E42" s="735">
        <v>19</v>
      </c>
      <c r="F42" s="612">
        <v>1.1875</v>
      </c>
      <c r="G42" s="676">
        <v>3</v>
      </c>
      <c r="H42" s="611">
        <v>5.536332179930796E-2</v>
      </c>
      <c r="I42" s="616">
        <v>5.2486187845303865E-2</v>
      </c>
      <c r="J42" s="741">
        <v>13580.1</v>
      </c>
      <c r="K42" s="735">
        <v>16253.740000000002</v>
      </c>
      <c r="L42" s="612">
        <v>1.1968792571483273</v>
      </c>
      <c r="M42" s="676">
        <v>2673.6400000000012</v>
      </c>
      <c r="N42" s="611">
        <v>5.1091869992690296E-2</v>
      </c>
      <c r="O42" s="616">
        <v>6.2034220660023523E-2</v>
      </c>
      <c r="P42" s="627"/>
      <c r="Q42" s="617">
        <v>848.75625000000002</v>
      </c>
      <c r="R42" s="619">
        <v>855.46</v>
      </c>
      <c r="S42" s="681">
        <v>6.7037500000000136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14</v>
      </c>
      <c r="E43" s="735">
        <v>17</v>
      </c>
      <c r="F43" s="612">
        <v>1.2142857142857142</v>
      </c>
      <c r="G43" s="676">
        <v>3</v>
      </c>
      <c r="H43" s="611">
        <v>4.8442906574394463E-2</v>
      </c>
      <c r="I43" s="616">
        <v>4.6961325966850827E-2</v>
      </c>
      <c r="J43" s="741">
        <v>13747.79</v>
      </c>
      <c r="K43" s="735">
        <v>8963.8799999999992</v>
      </c>
      <c r="L43" s="612">
        <v>0.65202334338828272</v>
      </c>
      <c r="M43" s="676">
        <v>-4783.9100000000017</v>
      </c>
      <c r="N43" s="611">
        <v>5.1722763408723629E-2</v>
      </c>
      <c r="O43" s="616">
        <v>3.4211652818980219E-2</v>
      </c>
      <c r="P43" s="627"/>
      <c r="Q43" s="617">
        <v>981.98500000000001</v>
      </c>
      <c r="R43" s="619">
        <v>527.28705882352938</v>
      </c>
      <c r="S43" s="681">
        <v>-454.69794117647064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56</v>
      </c>
      <c r="E44" s="735">
        <v>70</v>
      </c>
      <c r="F44" s="612">
        <v>1.25</v>
      </c>
      <c r="G44" s="676">
        <v>14</v>
      </c>
      <c r="H44" s="611">
        <v>0.19377162629757785</v>
      </c>
      <c r="I44" s="616">
        <v>0.19337016574585636</v>
      </c>
      <c r="J44" s="741">
        <v>38137.360000000001</v>
      </c>
      <c r="K44" s="735">
        <v>38604.6</v>
      </c>
      <c r="L44" s="612">
        <v>1.0122515035125661</v>
      </c>
      <c r="M44" s="676">
        <v>467.23999999999796</v>
      </c>
      <c r="N44" s="611">
        <v>0.14348267236503615</v>
      </c>
      <c r="O44" s="616">
        <v>0.14733878325185121</v>
      </c>
      <c r="P44" s="627"/>
      <c r="Q44" s="617">
        <v>681.02428571428572</v>
      </c>
      <c r="R44" s="619">
        <v>551.49428571428564</v>
      </c>
      <c r="S44" s="681">
        <v>-129.53000000000009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13</v>
      </c>
      <c r="E45" s="735">
        <v>8</v>
      </c>
      <c r="F45" s="797">
        <v>0.61538461538461542</v>
      </c>
      <c r="G45" s="544">
        <v>-5</v>
      </c>
      <c r="H45" s="611">
        <v>4.4982698961937718E-2</v>
      </c>
      <c r="I45" s="616">
        <v>2.2099447513812154E-2</v>
      </c>
      <c r="J45" s="741">
        <v>16251.57</v>
      </c>
      <c r="K45" s="735">
        <v>6088.59</v>
      </c>
      <c r="L45" s="612">
        <v>0.37464626494547915</v>
      </c>
      <c r="M45" s="676">
        <v>-10162.98</v>
      </c>
      <c r="N45" s="611">
        <v>6.114263529849602E-2</v>
      </c>
      <c r="O45" s="616">
        <v>2.3237786230640618E-2</v>
      </c>
      <c r="P45" s="627"/>
      <c r="Q45" s="617">
        <v>1250.1207692307692</v>
      </c>
      <c r="R45" s="619">
        <v>761.07375000000002</v>
      </c>
      <c r="S45" s="681">
        <v>-489.04701923076914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52</v>
      </c>
      <c r="E46" s="735">
        <v>55</v>
      </c>
      <c r="F46" s="612">
        <v>1.0576923076923077</v>
      </c>
      <c r="G46" s="676">
        <v>3</v>
      </c>
      <c r="H46" s="611">
        <v>0.17993079584775087</v>
      </c>
      <c r="I46" s="616">
        <v>0.15193370165745856</v>
      </c>
      <c r="J46" s="741">
        <v>45078.81</v>
      </c>
      <c r="K46" s="735">
        <v>50370.13</v>
      </c>
      <c r="L46" s="612">
        <v>1.1173793185756233</v>
      </c>
      <c r="M46" s="676">
        <v>5291.32</v>
      </c>
      <c r="N46" s="611">
        <v>0.16959821355845592</v>
      </c>
      <c r="O46" s="616">
        <v>0.19224324734455395</v>
      </c>
      <c r="P46" s="627"/>
      <c r="Q46" s="617">
        <v>866.90019230769224</v>
      </c>
      <c r="R46" s="619">
        <v>915.82054545454537</v>
      </c>
      <c r="S46" s="681">
        <v>48.920353146853131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9</v>
      </c>
      <c r="E47" s="735">
        <v>12</v>
      </c>
      <c r="F47" s="612">
        <v>1.3333333333333333</v>
      </c>
      <c r="G47" s="676">
        <v>3</v>
      </c>
      <c r="H47" s="611">
        <v>3.1141868512110725E-2</v>
      </c>
      <c r="I47" s="616">
        <v>3.3149171270718231E-2</v>
      </c>
      <c r="J47" s="741">
        <v>9566.07</v>
      </c>
      <c r="K47" s="735">
        <v>6581.6</v>
      </c>
      <c r="L47" s="612">
        <v>0.68801503647788487</v>
      </c>
      <c r="M47" s="676">
        <v>-2984.4699999999993</v>
      </c>
      <c r="N47" s="611">
        <v>3.5990044607990726E-2</v>
      </c>
      <c r="O47" s="616">
        <v>2.5119414159203411E-2</v>
      </c>
      <c r="P47" s="627"/>
      <c r="Q47" s="617">
        <v>1062.8966666666665</v>
      </c>
      <c r="R47" s="619">
        <v>548.4666666666667</v>
      </c>
      <c r="S47" s="681">
        <v>-514.42999999999984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129</v>
      </c>
      <c r="E48" s="735">
        <v>181</v>
      </c>
      <c r="F48" s="612">
        <v>1.4031007751937985</v>
      </c>
      <c r="G48" s="676">
        <v>52</v>
      </c>
      <c r="H48" s="611">
        <v>0.44636678200692043</v>
      </c>
      <c r="I48" s="616">
        <v>0.5</v>
      </c>
      <c r="J48" s="741">
        <v>129435.97</v>
      </c>
      <c r="K48" s="735">
        <v>135149.94</v>
      </c>
      <c r="L48" s="612">
        <v>1.0441451475969161</v>
      </c>
      <c r="M48" s="676">
        <v>5713.9700000000012</v>
      </c>
      <c r="N48" s="611">
        <v>0.48697180076860713</v>
      </c>
      <c r="O48" s="616">
        <v>0.51581489553474702</v>
      </c>
      <c r="P48" s="627"/>
      <c r="Q48" s="617">
        <v>1003.3796124031007</v>
      </c>
      <c r="R48" s="619">
        <v>746.68475138121551</v>
      </c>
      <c r="S48" s="681">
        <v>-256.69486102188523</v>
      </c>
      <c r="T48" s="359"/>
    </row>
    <row r="49" spans="2:20" s="266" customFormat="1" ht="18" customHeight="1" x14ac:dyDescent="0.25">
      <c r="B49" s="1196" t="s">
        <v>311</v>
      </c>
      <c r="C49" s="1196"/>
      <c r="D49" s="591">
        <v>289</v>
      </c>
      <c r="E49" s="386">
        <v>362</v>
      </c>
      <c r="F49" s="613">
        <v>1.2525951557093427</v>
      </c>
      <c r="G49" s="614">
        <v>73</v>
      </c>
      <c r="H49" s="611">
        <v>1</v>
      </c>
      <c r="I49" s="616">
        <v>1</v>
      </c>
      <c r="J49" s="591">
        <v>265797.67000000004</v>
      </c>
      <c r="K49" s="594">
        <v>262012.48</v>
      </c>
      <c r="L49" s="613">
        <v>0.98575913024369244</v>
      </c>
      <c r="M49" s="614">
        <v>-3785.1900000000314</v>
      </c>
      <c r="N49" s="611">
        <v>1</v>
      </c>
      <c r="O49" s="616">
        <v>1</v>
      </c>
      <c r="P49" s="387"/>
      <c r="Q49" s="618">
        <v>919.71512110726655</v>
      </c>
      <c r="R49" s="620">
        <v>723.79138121546964</v>
      </c>
      <c r="S49" s="682">
        <v>-195.92373989179691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590">
        <v>8020</v>
      </c>
      <c r="E51" s="594">
        <v>12630</v>
      </c>
      <c r="F51" s="612">
        <v>1.5748129675810474</v>
      </c>
      <c r="G51" s="590">
        <v>4610</v>
      </c>
      <c r="H51" s="611"/>
      <c r="I51" s="616"/>
      <c r="J51" s="590">
        <v>6715694.2500000009</v>
      </c>
      <c r="K51" s="791">
        <v>7074154.9050000021</v>
      </c>
      <c r="L51" s="612">
        <v>1.0533765596907574</v>
      </c>
      <c r="M51" s="590">
        <v>358460.65500000119</v>
      </c>
      <c r="N51" s="611"/>
      <c r="O51" s="616"/>
      <c r="P51" s="543"/>
      <c r="Q51" s="618">
        <v>837.36836034912733</v>
      </c>
      <c r="R51" s="620">
        <v>560.10727672209043</v>
      </c>
      <c r="S51" s="682">
        <v>-277.2610836270369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1" t="s">
        <v>259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309"/>
      <c r="Q4" s="309"/>
    </row>
    <row r="5" spans="1:17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0" t="s">
        <v>258</v>
      </c>
      <c r="C7" s="1050"/>
      <c r="D7" s="1050"/>
      <c r="E7" s="1051"/>
      <c r="F7" s="305"/>
      <c r="G7" s="305"/>
      <c r="H7" s="305"/>
      <c r="I7" s="305"/>
      <c r="J7" s="305"/>
      <c r="K7" s="305"/>
      <c r="L7" s="305"/>
      <c r="M7" s="305"/>
      <c r="N7" s="1003" t="s">
        <v>180</v>
      </c>
      <c r="O7" s="1003"/>
    </row>
    <row r="8" spans="1:17" s="269" customFormat="1" ht="17.25" customHeight="1" x14ac:dyDescent="0.25">
      <c r="A8" s="1004"/>
      <c r="B8" s="1005" t="s">
        <v>84</v>
      </c>
      <c r="C8" s="1008" t="s">
        <v>160</v>
      </c>
      <c r="D8" s="1011" t="s">
        <v>255</v>
      </c>
      <c r="E8" s="1012"/>
      <c r="F8" s="1012"/>
      <c r="G8" s="1012"/>
      <c r="H8" s="1011" t="s">
        <v>256</v>
      </c>
      <c r="I8" s="1012"/>
      <c r="J8" s="1012"/>
      <c r="K8" s="1012"/>
      <c r="L8" s="303"/>
      <c r="M8" s="1013" t="s">
        <v>238</v>
      </c>
      <c r="N8" s="1014"/>
      <c r="O8" s="1015"/>
    </row>
    <row r="9" spans="1:17" s="269" customFormat="1" ht="17.25" customHeight="1" x14ac:dyDescent="0.25">
      <c r="A9" s="1004"/>
      <c r="B9" s="1006"/>
      <c r="C9" s="1009"/>
      <c r="D9" s="1052" t="s">
        <v>161</v>
      </c>
      <c r="E9" s="1053"/>
      <c r="F9" s="1053" t="s">
        <v>41</v>
      </c>
      <c r="G9" s="1053"/>
      <c r="H9" s="1052" t="s">
        <v>161</v>
      </c>
      <c r="I9" s="1053"/>
      <c r="J9" s="1053" t="s">
        <v>41</v>
      </c>
      <c r="K9" s="1056"/>
      <c r="L9" s="533"/>
      <c r="M9" s="1052" t="s">
        <v>316</v>
      </c>
      <c r="N9" s="1053"/>
      <c r="O9" s="1056"/>
    </row>
    <row r="10" spans="1:17" s="269" customFormat="1" ht="15" customHeight="1" x14ac:dyDescent="0.25">
      <c r="A10" s="1004"/>
      <c r="B10" s="1006"/>
      <c r="C10" s="1009"/>
      <c r="D10" s="1054" t="s">
        <v>162</v>
      </c>
      <c r="E10" s="1055"/>
      <c r="F10" s="1054" t="s">
        <v>162</v>
      </c>
      <c r="G10" s="1055"/>
      <c r="H10" s="1054" t="s">
        <v>162</v>
      </c>
      <c r="I10" s="1055"/>
      <c r="J10" s="1054" t="s">
        <v>162</v>
      </c>
      <c r="K10" s="1055"/>
      <c r="L10" s="396"/>
      <c r="M10" s="1026" t="s">
        <v>239</v>
      </c>
      <c r="N10" s="1027"/>
      <c r="O10" s="1018" t="s">
        <v>344</v>
      </c>
    </row>
    <row r="11" spans="1:17" s="269" customFormat="1" ht="16.149999999999999" customHeight="1" x14ac:dyDescent="0.25">
      <c r="A11" s="290"/>
      <c r="B11" s="1007"/>
      <c r="C11" s="1010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19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2806080.9197</v>
      </c>
      <c r="E13" s="650">
        <v>3096707.3550000088</v>
      </c>
      <c r="F13" s="690">
        <v>0</v>
      </c>
      <c r="G13" s="650">
        <v>0</v>
      </c>
      <c r="H13" s="690">
        <v>600132.82003000006</v>
      </c>
      <c r="I13" s="650">
        <v>879595.03999999992</v>
      </c>
      <c r="J13" s="690">
        <v>0</v>
      </c>
      <c r="K13" s="650">
        <v>0</v>
      </c>
      <c r="L13" s="378"/>
      <c r="M13" s="376">
        <v>3406213.73973</v>
      </c>
      <c r="N13" s="380">
        <v>3976302.3950000089</v>
      </c>
      <c r="O13" s="529">
        <v>1.1673672584372812</v>
      </c>
    </row>
    <row r="14" spans="1:17" s="269" customFormat="1" ht="16.899999999999999" customHeight="1" x14ac:dyDescent="0.25">
      <c r="A14" s="292"/>
      <c r="B14" s="288" t="s">
        <v>55</v>
      </c>
      <c r="C14" s="964" t="s">
        <v>342</v>
      </c>
      <c r="D14" s="690">
        <v>6040427.75</v>
      </c>
      <c r="E14" s="650">
        <v>7443195.0000000009</v>
      </c>
      <c r="F14" s="690">
        <v>725522.55</v>
      </c>
      <c r="G14" s="650">
        <v>554575.11</v>
      </c>
      <c r="H14" s="690">
        <v>188451.49999999997</v>
      </c>
      <c r="I14" s="650">
        <v>780432.21</v>
      </c>
      <c r="J14" s="690">
        <v>9538.9500000000007</v>
      </c>
      <c r="K14" s="650">
        <v>10045.400000000001</v>
      </c>
      <c r="L14" s="378"/>
      <c r="M14" s="376">
        <v>6963940.75</v>
      </c>
      <c r="N14" s="380">
        <v>8788247.7200000007</v>
      </c>
      <c r="O14" s="529">
        <v>1.2619647460383692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1458362.3599999999</v>
      </c>
      <c r="E15" s="650">
        <v>1233895</v>
      </c>
      <c r="F15" s="690">
        <v>0</v>
      </c>
      <c r="G15" s="650">
        <v>0</v>
      </c>
      <c r="H15" s="690">
        <v>86571.590000000011</v>
      </c>
      <c r="I15" s="650">
        <v>85865</v>
      </c>
      <c r="J15" s="690">
        <v>0</v>
      </c>
      <c r="K15" s="650">
        <v>0</v>
      </c>
      <c r="L15" s="378"/>
      <c r="M15" s="376">
        <v>1544933.95</v>
      </c>
      <c r="N15" s="380">
        <v>1319760</v>
      </c>
      <c r="O15" s="529">
        <v>0.85425011211644353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2471945</v>
      </c>
      <c r="E16" s="650">
        <v>4811717.4399999818</v>
      </c>
      <c r="F16" s="690">
        <v>0</v>
      </c>
      <c r="G16" s="650">
        <v>0</v>
      </c>
      <c r="H16" s="690">
        <v>0</v>
      </c>
      <c r="I16" s="650">
        <v>60173.560000000085</v>
      </c>
      <c r="J16" s="690">
        <v>0</v>
      </c>
      <c r="K16" s="650">
        <v>0</v>
      </c>
      <c r="L16" s="378"/>
      <c r="M16" s="376">
        <v>2471945</v>
      </c>
      <c r="N16" s="380">
        <v>4871890.9999999823</v>
      </c>
      <c r="O16" s="529">
        <v>1.9708735428983988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5300191.62</v>
      </c>
      <c r="E17" s="650">
        <v>6265289.4300000006</v>
      </c>
      <c r="F17" s="690">
        <v>1167005.17</v>
      </c>
      <c r="G17" s="650">
        <v>1141450.42</v>
      </c>
      <c r="H17" s="690">
        <v>216096.95</v>
      </c>
      <c r="I17" s="650">
        <v>433675.13</v>
      </c>
      <c r="J17" s="690">
        <v>15804.460000000001</v>
      </c>
      <c r="K17" s="650">
        <v>16085.62</v>
      </c>
      <c r="L17" s="378"/>
      <c r="M17" s="376">
        <v>6699098.2000000002</v>
      </c>
      <c r="N17" s="380">
        <v>7856500.6000000006</v>
      </c>
      <c r="O17" s="529">
        <v>1.172769881175947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7316487.7799999993</v>
      </c>
      <c r="E18" s="650">
        <v>7473355.0800000001</v>
      </c>
      <c r="F18" s="690">
        <v>0</v>
      </c>
      <c r="G18" s="650">
        <v>0</v>
      </c>
      <c r="H18" s="690">
        <v>1009671.1400000001</v>
      </c>
      <c r="I18" s="650">
        <v>1116656.18</v>
      </c>
      <c r="J18" s="690">
        <v>0</v>
      </c>
      <c r="K18" s="650">
        <v>0</v>
      </c>
      <c r="L18" s="378"/>
      <c r="M18" s="376">
        <v>8326158.9199999999</v>
      </c>
      <c r="N18" s="380">
        <v>8590011.2599999998</v>
      </c>
      <c r="O18" s="529">
        <v>1.0316895632830414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1195006.1299999983</v>
      </c>
      <c r="E19" s="650">
        <v>3275108.1400000216</v>
      </c>
      <c r="F19" s="690">
        <v>3859652.3200000124</v>
      </c>
      <c r="G19" s="650">
        <v>3986373.8199999928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5054658.4500000104</v>
      </c>
      <c r="N19" s="380">
        <v>7261481.9600000139</v>
      </c>
      <c r="O19" s="529">
        <v>1.4365920134524617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90440.419999999984</v>
      </c>
      <c r="E20" s="650">
        <v>85092.060000000041</v>
      </c>
      <c r="F20" s="690">
        <v>2983332.5100000137</v>
      </c>
      <c r="G20" s="650">
        <v>2872363.4900000226</v>
      </c>
      <c r="H20" s="690">
        <v>34287.310000000005</v>
      </c>
      <c r="I20" s="650">
        <v>33556.650000000009</v>
      </c>
      <c r="J20" s="690">
        <v>1060279.4499999997</v>
      </c>
      <c r="K20" s="650">
        <v>1195605.0399999991</v>
      </c>
      <c r="L20" s="378"/>
      <c r="M20" s="376">
        <v>4168339.6900000134</v>
      </c>
      <c r="N20" s="380">
        <v>4186617.2400000216</v>
      </c>
      <c r="O20" s="529">
        <v>1.0043848513699247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7029974.0969999991</v>
      </c>
      <c r="E21" s="650">
        <v>7835421.706199998</v>
      </c>
      <c r="F21" s="690">
        <v>552573.19000000006</v>
      </c>
      <c r="G21" s="650">
        <v>572704.95000000007</v>
      </c>
      <c r="H21" s="690">
        <v>618689.64999999991</v>
      </c>
      <c r="I21" s="650">
        <v>544756.99710000004</v>
      </c>
      <c r="J21" s="690">
        <v>0</v>
      </c>
      <c r="K21" s="650">
        <v>0</v>
      </c>
      <c r="L21" s="378"/>
      <c r="M21" s="376">
        <v>8201236.936999999</v>
      </c>
      <c r="N21" s="380">
        <v>8952883.6532999966</v>
      </c>
      <c r="O21" s="529">
        <v>1.0916504085998213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5209816.5100000007</v>
      </c>
      <c r="E22" s="650">
        <v>5208542.42</v>
      </c>
      <c r="F22" s="690">
        <v>1682450.4069999927</v>
      </c>
      <c r="G22" s="650">
        <v>1836564.9219999895</v>
      </c>
      <c r="H22" s="690">
        <v>0</v>
      </c>
      <c r="I22" s="650">
        <v>0</v>
      </c>
      <c r="J22" s="690">
        <v>116168.27800000033</v>
      </c>
      <c r="K22" s="650">
        <v>169558.36800000019</v>
      </c>
      <c r="L22" s="378"/>
      <c r="M22" s="376">
        <v>7008435.1949999938</v>
      </c>
      <c r="N22" s="380">
        <v>7214665.7099999888</v>
      </c>
      <c r="O22" s="529">
        <v>1.0294260429413866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4548487.7300000004</v>
      </c>
      <c r="E23" s="650">
        <v>3643772.12</v>
      </c>
      <c r="F23" s="690">
        <v>3900649.7400000007</v>
      </c>
      <c r="G23" s="650">
        <v>4387973.3000000007</v>
      </c>
      <c r="H23" s="690">
        <v>654126.98</v>
      </c>
      <c r="I23" s="650">
        <v>775519.61</v>
      </c>
      <c r="J23" s="690">
        <v>830211.4800000001</v>
      </c>
      <c r="K23" s="650">
        <v>1191508.7500000002</v>
      </c>
      <c r="L23" s="378"/>
      <c r="M23" s="376">
        <v>9933475.9300000016</v>
      </c>
      <c r="N23" s="380">
        <v>9998773.7800000012</v>
      </c>
      <c r="O23" s="529">
        <v>1.0065735146951726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3134600.94</v>
      </c>
      <c r="E24" s="650">
        <v>179780.15000000002</v>
      </c>
      <c r="F24" s="690">
        <v>0</v>
      </c>
      <c r="G24" s="650">
        <v>0</v>
      </c>
      <c r="H24" s="690">
        <v>89759.94</v>
      </c>
      <c r="I24" s="650">
        <v>26747.199999999997</v>
      </c>
      <c r="J24" s="690">
        <v>0</v>
      </c>
      <c r="K24" s="650">
        <v>0</v>
      </c>
      <c r="L24" s="378"/>
      <c r="M24" s="376">
        <v>3224360.88</v>
      </c>
      <c r="N24" s="380">
        <v>206527.35000000003</v>
      </c>
      <c r="O24" s="529">
        <v>6.4052182024984763E-2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1888145.69</v>
      </c>
      <c r="E25" s="650">
        <v>0</v>
      </c>
      <c r="F25" s="690">
        <v>0</v>
      </c>
      <c r="G25" s="650">
        <v>0</v>
      </c>
      <c r="H25" s="690">
        <v>611588.82000000007</v>
      </c>
      <c r="I25" s="650">
        <v>0</v>
      </c>
      <c r="J25" s="690">
        <v>0</v>
      </c>
      <c r="K25" s="650">
        <v>0</v>
      </c>
      <c r="L25" s="378"/>
      <c r="M25" s="376">
        <v>2499734.5099999998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377">
        <v>48489966.946699992</v>
      </c>
      <c r="E26" s="579">
        <v>50551875.901200011</v>
      </c>
      <c r="F26" s="377">
        <v>14871185.887000019</v>
      </c>
      <c r="G26" s="579">
        <v>15352006.012000004</v>
      </c>
      <c r="H26" s="377">
        <v>4109376.7000299999</v>
      </c>
      <c r="I26" s="579">
        <v>4736977.5771000003</v>
      </c>
      <c r="J26" s="377">
        <v>2032002.6180000002</v>
      </c>
      <c r="K26" s="579">
        <v>2582803.1779999994</v>
      </c>
      <c r="L26" s="387"/>
      <c r="M26" s="386">
        <v>69502532.151730016</v>
      </c>
      <c r="N26" s="389">
        <v>73223662.668300003</v>
      </c>
      <c r="O26" s="531">
        <v>1.0535394956322806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223261.05</v>
      </c>
      <c r="E28" s="382">
        <v>608364.35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223261.05</v>
      </c>
      <c r="N28" s="380">
        <v>608364.35</v>
      </c>
      <c r="O28" s="529">
        <v>2.724901410254946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483953.26</v>
      </c>
      <c r="E29" s="382">
        <v>662071.94000000006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483953.26</v>
      </c>
      <c r="N29" s="380">
        <v>662071.94000000006</v>
      </c>
      <c r="O29" s="529">
        <v>1.3680493442693207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627841.39</v>
      </c>
      <c r="E30" s="382">
        <v>664830.65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627841.39</v>
      </c>
      <c r="N30" s="380">
        <v>664830.65</v>
      </c>
      <c r="O30" s="529">
        <v>1.0589149753252172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553165.22</v>
      </c>
      <c r="E31" s="382">
        <v>421584.87000000005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553165.22</v>
      </c>
      <c r="N31" s="380">
        <v>421584.87000000005</v>
      </c>
      <c r="O31" s="529">
        <v>0.76213191783821854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630231.53999999992</v>
      </c>
      <c r="E32" s="382">
        <v>799660.86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630231.53999999992</v>
      </c>
      <c r="N32" s="380">
        <v>799660.86</v>
      </c>
      <c r="O32" s="529">
        <v>1.2688366247109755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292610.16000000003</v>
      </c>
      <c r="E33" s="382">
        <v>328370.81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292610.16000000003</v>
      </c>
      <c r="N33" s="380">
        <v>328370.81</v>
      </c>
      <c r="O33" s="529">
        <v>1.1222126053312707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3420704.9899999998</v>
      </c>
      <c r="E34" s="382">
        <v>2920018.1399999997</v>
      </c>
      <c r="F34" s="742">
        <v>452029.47</v>
      </c>
      <c r="G34" s="382">
        <v>322122.06000000006</v>
      </c>
      <c r="H34" s="538"/>
      <c r="I34" s="539"/>
      <c r="J34" s="539"/>
      <c r="K34" s="540"/>
      <c r="L34" s="378"/>
      <c r="M34" s="376">
        <v>3872734.46</v>
      </c>
      <c r="N34" s="380">
        <v>3242140.1999999997</v>
      </c>
      <c r="O34" s="529">
        <v>0.83717079843372477</v>
      </c>
    </row>
    <row r="35" spans="1:15" s="266" customFormat="1" ht="20.25" customHeight="1" x14ac:dyDescent="0.25">
      <c r="A35" s="275"/>
      <c r="B35" s="1057" t="s">
        <v>306</v>
      </c>
      <c r="C35" s="1057"/>
      <c r="D35" s="650">
        <v>6231767.6099999994</v>
      </c>
      <c r="E35" s="651">
        <v>6404901.6199999992</v>
      </c>
      <c r="F35" s="377">
        <v>452029.47</v>
      </c>
      <c r="G35" s="579">
        <v>322122.06000000006</v>
      </c>
      <c r="H35" s="541"/>
      <c r="I35" s="438"/>
      <c r="J35" s="419"/>
      <c r="K35" s="420"/>
      <c r="L35" s="387"/>
      <c r="M35" s="386">
        <v>6683797.0800000001</v>
      </c>
      <c r="N35" s="389">
        <v>6727023.6799999997</v>
      </c>
      <c r="O35" s="531">
        <v>1.0064673716874719</v>
      </c>
    </row>
    <row r="36" spans="1:15" s="266" customFormat="1" ht="13.15" customHeight="1" x14ac:dyDescent="0.25">
      <c r="A36" s="275"/>
      <c r="B36" s="275"/>
      <c r="C36" s="966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5" zoomScaleNormal="100" workbookViewId="0">
      <selection activeCell="A5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339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979"/>
      <c r="G6" s="979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098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72" t="s">
        <v>345</v>
      </c>
      <c r="E9" s="372" t="s">
        <v>346</v>
      </c>
      <c r="F9" s="1019"/>
      <c r="G9" s="1019"/>
      <c r="H9" s="713" t="s">
        <v>345</v>
      </c>
      <c r="I9" s="713" t="s">
        <v>346</v>
      </c>
      <c r="J9" s="372" t="s">
        <v>345</v>
      </c>
      <c r="K9" s="372" t="s">
        <v>346</v>
      </c>
      <c r="L9" s="1019"/>
      <c r="M9" s="1019"/>
      <c r="N9" s="713" t="s">
        <v>345</v>
      </c>
      <c r="O9" s="713" t="s">
        <v>346</v>
      </c>
      <c r="P9" s="969"/>
      <c r="Q9" s="713" t="s">
        <v>345</v>
      </c>
      <c r="R9" s="713" t="s">
        <v>346</v>
      </c>
      <c r="S9" s="1019"/>
      <c r="T9" s="1018"/>
    </row>
    <row r="10" spans="2:26" s="282" customFormat="1" ht="6" customHeight="1" x14ac:dyDescent="0.25">
      <c r="B10" s="350"/>
      <c r="C10" s="351"/>
      <c r="D10" s="978"/>
      <c r="E10" s="978"/>
      <c r="F10" s="976"/>
      <c r="G10" s="976"/>
      <c r="H10" s="976"/>
      <c r="I10" s="976"/>
      <c r="J10" s="978"/>
      <c r="K10" s="976"/>
      <c r="L10" s="976"/>
      <c r="M10" s="976"/>
      <c r="N10" s="976"/>
      <c r="O10" s="976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70" t="s">
        <v>53</v>
      </c>
      <c r="C11" s="972" t="s">
        <v>54</v>
      </c>
      <c r="D11" s="741">
        <v>449</v>
      </c>
      <c r="E11" s="975">
        <v>1394</v>
      </c>
      <c r="F11" s="612">
        <v>3.1046770601336302</v>
      </c>
      <c r="G11" s="973">
        <v>945</v>
      </c>
      <c r="H11" s="611">
        <v>6.4253005151688608E-2</v>
      </c>
      <c r="I11" s="616">
        <v>0.1472483363261857</v>
      </c>
      <c r="J11" s="741">
        <v>407656.13</v>
      </c>
      <c r="K11" s="980">
        <v>487207.7850000012</v>
      </c>
      <c r="L11" s="612">
        <v>1.1951440175816839</v>
      </c>
      <c r="M11" s="973">
        <v>79551.655000001192</v>
      </c>
      <c r="N11" s="611">
        <v>6.6028166539544034E-2</v>
      </c>
      <c r="O11" s="616">
        <v>7.418623822061915E-2</v>
      </c>
      <c r="P11" s="543"/>
      <c r="Q11" s="617">
        <v>907.92011135857467</v>
      </c>
      <c r="R11" s="619">
        <v>349.50343256815006</v>
      </c>
      <c r="S11" s="681">
        <v>-558.41667879042461</v>
      </c>
      <c r="T11" s="796"/>
    </row>
    <row r="12" spans="2:26" ht="16.899999999999999" customHeight="1" x14ac:dyDescent="0.3">
      <c r="B12" s="970" t="s">
        <v>55</v>
      </c>
      <c r="C12" s="974" t="s">
        <v>342</v>
      </c>
      <c r="D12" s="741">
        <v>717</v>
      </c>
      <c r="E12" s="975">
        <v>803</v>
      </c>
      <c r="F12" s="612">
        <v>1.1199442119944212</v>
      </c>
      <c r="G12" s="973">
        <v>86</v>
      </c>
      <c r="H12" s="611">
        <v>0.10260446479679451</v>
      </c>
      <c r="I12" s="616">
        <v>8.4820957008556033E-2</v>
      </c>
      <c r="J12" s="741">
        <v>744738.02</v>
      </c>
      <c r="K12" s="980">
        <v>799066.05000000016</v>
      </c>
      <c r="L12" s="612">
        <v>1.0729491828549322</v>
      </c>
      <c r="M12" s="973">
        <v>54328.030000000144</v>
      </c>
      <c r="N12" s="611">
        <v>6.6028166539544034E-2</v>
      </c>
      <c r="O12" s="616">
        <v>0.12167232578048613</v>
      </c>
      <c r="P12" s="543"/>
      <c r="Q12" s="617">
        <v>1038.686220362622</v>
      </c>
      <c r="R12" s="619">
        <v>995.10093399750951</v>
      </c>
      <c r="S12" s="681">
        <v>-43.585286365112438</v>
      </c>
      <c r="T12" s="796"/>
    </row>
    <row r="13" spans="2:26" ht="16.899999999999999" customHeight="1" x14ac:dyDescent="0.3">
      <c r="B13" s="970" t="s">
        <v>57</v>
      </c>
      <c r="C13" s="974" t="s">
        <v>163</v>
      </c>
      <c r="D13" s="741">
        <v>95</v>
      </c>
      <c r="E13" s="975">
        <v>75</v>
      </c>
      <c r="F13" s="612">
        <v>0.78947368421052633</v>
      </c>
      <c r="G13" s="973">
        <v>-20</v>
      </c>
      <c r="H13" s="611">
        <v>1.3594733829421866E-2</v>
      </c>
      <c r="I13" s="616">
        <v>7.9222562585824444E-3</v>
      </c>
      <c r="J13" s="741">
        <v>54773.13</v>
      </c>
      <c r="K13" s="980">
        <v>47527</v>
      </c>
      <c r="L13" s="612">
        <v>0.86770648308760157</v>
      </c>
      <c r="M13" s="973">
        <v>-7246.1299999999974</v>
      </c>
      <c r="N13" s="611">
        <v>8.8716177272548189E-3</v>
      </c>
      <c r="O13" s="616">
        <v>7.2368493535286136E-3</v>
      </c>
      <c r="P13" s="543"/>
      <c r="Q13" s="617">
        <v>576.55926315789475</v>
      </c>
      <c r="R13" s="619">
        <v>633.69333333333338</v>
      </c>
      <c r="S13" s="681">
        <v>57.134070175438637</v>
      </c>
      <c r="T13" s="796"/>
    </row>
    <row r="14" spans="2:26" s="269" customFormat="1" ht="16.899999999999999" customHeight="1" x14ac:dyDescent="0.3">
      <c r="B14" s="970" t="s">
        <v>59</v>
      </c>
      <c r="C14" s="974" t="s">
        <v>164</v>
      </c>
      <c r="D14" s="741">
        <v>525</v>
      </c>
      <c r="E14" s="975">
        <v>1100</v>
      </c>
      <c r="F14" s="612">
        <v>2.0952380952380953</v>
      </c>
      <c r="G14" s="973">
        <v>575</v>
      </c>
      <c r="H14" s="611">
        <v>7.5128792215226101E-2</v>
      </c>
      <c r="I14" s="616">
        <v>0.11619309179254252</v>
      </c>
      <c r="J14" s="741">
        <v>207045.68000000005</v>
      </c>
      <c r="K14" s="980">
        <v>458408.81000000093</v>
      </c>
      <c r="L14" s="612">
        <v>2.2140467263069716</v>
      </c>
      <c r="M14" s="973">
        <v>251363.13000000088</v>
      </c>
      <c r="N14" s="611">
        <v>3.3535241185587331E-2</v>
      </c>
      <c r="O14" s="616">
        <v>6.9801070976504467E-2</v>
      </c>
      <c r="P14" s="543"/>
      <c r="Q14" s="617">
        <v>394.3727238095239</v>
      </c>
      <c r="R14" s="619">
        <v>416.73528181818267</v>
      </c>
      <c r="S14" s="681">
        <v>22.362558008658766</v>
      </c>
      <c r="T14" s="796"/>
    </row>
    <row r="15" spans="2:26" s="269" customFormat="1" ht="16.899999999999999" customHeight="1" x14ac:dyDescent="0.3">
      <c r="B15" s="970" t="s">
        <v>61</v>
      </c>
      <c r="C15" s="974" t="s">
        <v>165</v>
      </c>
      <c r="D15" s="741">
        <v>837</v>
      </c>
      <c r="E15" s="975">
        <v>1320</v>
      </c>
      <c r="F15" s="612">
        <v>1.5770609318996416</v>
      </c>
      <c r="G15" s="973">
        <v>483</v>
      </c>
      <c r="H15" s="611">
        <v>0.11977676016027476</v>
      </c>
      <c r="I15" s="616">
        <v>0.13943171015105102</v>
      </c>
      <c r="J15" s="741">
        <v>775799.86000000092</v>
      </c>
      <c r="K15" s="980">
        <v>1046855.37</v>
      </c>
      <c r="L15" s="612">
        <v>1.3493884492322528</v>
      </c>
      <c r="M15" s="973">
        <v>271055.50999999908</v>
      </c>
      <c r="N15" s="611">
        <v>0.12565649965188799</v>
      </c>
      <c r="O15" s="616">
        <v>0.15940275228022929</v>
      </c>
      <c r="P15" s="543"/>
      <c r="Q15" s="617">
        <v>926.88155316607038</v>
      </c>
      <c r="R15" s="619">
        <v>793.07224999999994</v>
      </c>
      <c r="S15" s="681">
        <v>-133.80930316607044</v>
      </c>
      <c r="T15" s="796"/>
    </row>
    <row r="16" spans="2:26" s="269" customFormat="1" ht="16.899999999999999" customHeight="1" x14ac:dyDescent="0.3">
      <c r="B16" s="970" t="s">
        <v>63</v>
      </c>
      <c r="C16" s="974" t="s">
        <v>166</v>
      </c>
      <c r="D16" s="741">
        <v>1455</v>
      </c>
      <c r="E16" s="975">
        <v>1628</v>
      </c>
      <c r="F16" s="612">
        <v>1.1189003436426117</v>
      </c>
      <c r="G16" s="973">
        <v>173</v>
      </c>
      <c r="H16" s="611">
        <v>0.20821408128219807</v>
      </c>
      <c r="I16" s="616">
        <v>0.17196577585296294</v>
      </c>
      <c r="J16" s="741">
        <v>1499930.19</v>
      </c>
      <c r="K16" s="980">
        <v>1338581.1599999999</v>
      </c>
      <c r="L16" s="612">
        <v>0.89242897364443341</v>
      </c>
      <c r="M16" s="973">
        <v>-161349.03000000003</v>
      </c>
      <c r="N16" s="611">
        <v>0.24294407245393296</v>
      </c>
      <c r="O16" s="616">
        <v>0.20382330469820484</v>
      </c>
      <c r="P16" s="543"/>
      <c r="Q16" s="617">
        <v>1030.8798556701031</v>
      </c>
      <c r="R16" s="619">
        <v>822.22429975429975</v>
      </c>
      <c r="S16" s="681">
        <v>-208.65555591580335</v>
      </c>
      <c r="T16" s="796"/>
    </row>
    <row r="17" spans="2:26" s="269" customFormat="1" ht="16.899999999999999" customHeight="1" x14ac:dyDescent="0.3">
      <c r="B17" s="970" t="s">
        <v>65</v>
      </c>
      <c r="C17" s="974" t="s">
        <v>167</v>
      </c>
      <c r="D17" s="741">
        <v>70</v>
      </c>
      <c r="E17" s="975">
        <v>308</v>
      </c>
      <c r="F17" s="612">
        <v>4.4000000000000004</v>
      </c>
      <c r="G17" s="973">
        <v>238</v>
      </c>
      <c r="H17" s="611">
        <v>1.001717229536348E-2</v>
      </c>
      <c r="I17" s="616">
        <v>3.2534065701911905E-2</v>
      </c>
      <c r="J17" s="741">
        <v>63868.200000000004</v>
      </c>
      <c r="K17" s="980">
        <v>181138.20999999985</v>
      </c>
      <c r="L17" s="612">
        <v>2.836125176535425</v>
      </c>
      <c r="M17" s="973">
        <v>117270.00999999983</v>
      </c>
      <c r="N17" s="611">
        <v>1.0344748516797495E-2</v>
      </c>
      <c r="O17" s="616">
        <v>2.7581583898369962E-2</v>
      </c>
      <c r="P17" s="543"/>
      <c r="Q17" s="617">
        <v>912.40285714285721</v>
      </c>
      <c r="R17" s="619">
        <v>588.11107142857088</v>
      </c>
      <c r="S17" s="681">
        <v>-324.29178571428633</v>
      </c>
      <c r="T17" s="796"/>
    </row>
    <row r="18" spans="2:26" s="269" customFormat="1" ht="16.899999999999999" customHeight="1" x14ac:dyDescent="0.3">
      <c r="B18" s="970" t="s">
        <v>66</v>
      </c>
      <c r="C18" s="974" t="s">
        <v>169</v>
      </c>
      <c r="D18" s="741">
        <v>962</v>
      </c>
      <c r="E18" s="975">
        <v>1501</v>
      </c>
      <c r="F18" s="612">
        <v>1.5602910602910602</v>
      </c>
      <c r="G18" s="973">
        <v>539</v>
      </c>
      <c r="H18" s="611">
        <v>0.13766456783056669</v>
      </c>
      <c r="I18" s="616">
        <v>0.15855075525509665</v>
      </c>
      <c r="J18" s="741">
        <v>884185.14</v>
      </c>
      <c r="K18" s="980">
        <v>988308.61</v>
      </c>
      <c r="L18" s="612">
        <v>1.117762067342593</v>
      </c>
      <c r="M18" s="973">
        <v>104123.46999999997</v>
      </c>
      <c r="N18" s="611">
        <v>0.14321169088199423</v>
      </c>
      <c r="O18" s="616">
        <v>0.15048794422886491</v>
      </c>
      <c r="P18" s="543"/>
      <c r="Q18" s="617">
        <v>919.11137214137216</v>
      </c>
      <c r="R18" s="619">
        <v>658.43345103264494</v>
      </c>
      <c r="S18" s="681">
        <v>-260.67792110872722</v>
      </c>
      <c r="T18" s="796"/>
    </row>
    <row r="19" spans="2:26" s="269" customFormat="1" ht="16.899999999999999" customHeight="1" x14ac:dyDescent="0.3">
      <c r="B19" s="970" t="s">
        <v>67</v>
      </c>
      <c r="C19" s="974" t="s">
        <v>170</v>
      </c>
      <c r="D19" s="741">
        <v>691</v>
      </c>
      <c r="E19" s="975">
        <v>685</v>
      </c>
      <c r="F19" s="612">
        <v>0.99131693198263382</v>
      </c>
      <c r="G19" s="973">
        <v>-6</v>
      </c>
      <c r="H19" s="611">
        <v>9.8883800801373781E-2</v>
      </c>
      <c r="I19" s="616">
        <v>7.2356607161719655E-2</v>
      </c>
      <c r="J19" s="741">
        <v>766391.92</v>
      </c>
      <c r="K19" s="980">
        <v>709151.59000000008</v>
      </c>
      <c r="L19" s="612">
        <v>0.92531193439513304</v>
      </c>
      <c r="M19" s="973">
        <v>-57240.329999999958</v>
      </c>
      <c r="N19" s="611">
        <v>0.12413269322926876</v>
      </c>
      <c r="O19" s="616">
        <v>0.10798121542797334</v>
      </c>
      <c r="P19" s="543"/>
      <c r="Q19" s="617">
        <v>1109.1055282199711</v>
      </c>
      <c r="R19" s="619">
        <v>1035.2577956204382</v>
      </c>
      <c r="S19" s="681">
        <v>-73.847732599532947</v>
      </c>
      <c r="T19" s="796"/>
    </row>
    <row r="20" spans="2:26" s="269" customFormat="1" ht="16.899999999999999" customHeight="1" x14ac:dyDescent="0.3">
      <c r="B20" s="970" t="s">
        <v>22</v>
      </c>
      <c r="C20" s="974" t="s">
        <v>171</v>
      </c>
      <c r="D20" s="741">
        <v>588</v>
      </c>
      <c r="E20" s="975">
        <v>587</v>
      </c>
      <c r="F20" s="612">
        <v>0.99829931972789121</v>
      </c>
      <c r="G20" s="973">
        <v>-1</v>
      </c>
      <c r="H20" s="611">
        <v>8.4144247281053228E-2</v>
      </c>
      <c r="I20" s="616">
        <v>6.2004858983838597E-2</v>
      </c>
      <c r="J20" s="741">
        <v>440497.9</v>
      </c>
      <c r="K20" s="980">
        <v>462181.4</v>
      </c>
      <c r="L20" s="612">
        <v>1.0492249792791293</v>
      </c>
      <c r="M20" s="973">
        <v>21683.5</v>
      </c>
      <c r="N20" s="611">
        <v>7.1347556337542167E-2</v>
      </c>
      <c r="O20" s="616">
        <v>7.0375516354976117E-2</v>
      </c>
      <c r="P20" s="543"/>
      <c r="Q20" s="617">
        <v>749.14608843537417</v>
      </c>
      <c r="R20" s="619">
        <v>787.36183986371384</v>
      </c>
      <c r="S20" s="681">
        <v>38.215751428339672</v>
      </c>
      <c r="T20" s="796"/>
    </row>
    <row r="21" spans="2:26" s="274" customFormat="1" ht="16.899999999999999" customHeight="1" x14ac:dyDescent="0.3">
      <c r="B21" s="970" t="s">
        <v>24</v>
      </c>
      <c r="C21" s="974" t="s">
        <v>71</v>
      </c>
      <c r="D21" s="741">
        <v>395</v>
      </c>
      <c r="E21" s="975">
        <v>66</v>
      </c>
      <c r="F21" s="612">
        <v>0.16708860759493671</v>
      </c>
      <c r="G21" s="973">
        <v>-329</v>
      </c>
      <c r="H21" s="611">
        <v>5.6525472238122494E-2</v>
      </c>
      <c r="I21" s="616">
        <v>6.971585507552551E-3</v>
      </c>
      <c r="J21" s="741">
        <v>278892.7</v>
      </c>
      <c r="K21" s="980">
        <v>48934.71</v>
      </c>
      <c r="L21" s="612">
        <v>0.17546070585569287</v>
      </c>
      <c r="M21" s="973">
        <v>-229957.99000000002</v>
      </c>
      <c r="N21" s="611">
        <v>4.5172321196943838E-2</v>
      </c>
      <c r="O21" s="616">
        <v>7.4511987802430239E-3</v>
      </c>
      <c r="P21" s="543"/>
      <c r="Q21" s="617">
        <v>706.0574683544304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70">
        <v>12</v>
      </c>
      <c r="C22" s="974" t="s">
        <v>172</v>
      </c>
      <c r="D22" s="741">
        <v>204</v>
      </c>
      <c r="E22" s="975">
        <v>0</v>
      </c>
      <c r="F22" s="612">
        <v>0</v>
      </c>
      <c r="G22" s="973">
        <v>-204</v>
      </c>
      <c r="H22" s="611">
        <v>2.919290211791643E-2</v>
      </c>
      <c r="I22" s="616">
        <v>0</v>
      </c>
      <c r="J22" s="741">
        <v>50194.32</v>
      </c>
      <c r="K22" s="980">
        <v>0</v>
      </c>
      <c r="L22" s="612">
        <v>0</v>
      </c>
      <c r="M22" s="973">
        <v>-50194.32</v>
      </c>
      <c r="N22" s="611">
        <v>8.1299867128188791E-3</v>
      </c>
      <c r="O22" s="616">
        <v>0</v>
      </c>
      <c r="P22" s="543"/>
      <c r="Q22" s="617">
        <v>246.05058823529413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v>6988</v>
      </c>
      <c r="E23" s="651">
        <v>9467</v>
      </c>
      <c r="F23" s="613">
        <v>1.3547510017172295</v>
      </c>
      <c r="G23" s="614">
        <v>2479</v>
      </c>
      <c r="H23" s="611">
        <v>1</v>
      </c>
      <c r="I23" s="616">
        <v>1</v>
      </c>
      <c r="J23" s="650">
        <v>6173973.1900000013</v>
      </c>
      <c r="K23" s="651">
        <v>6567360.6950000031</v>
      </c>
      <c r="L23" s="613">
        <v>1.0637170737374066</v>
      </c>
      <c r="M23" s="614">
        <v>393387.50500000175</v>
      </c>
      <c r="N23" s="611">
        <v>1</v>
      </c>
      <c r="O23" s="616">
        <v>1</v>
      </c>
      <c r="P23" s="387"/>
      <c r="Q23" s="618">
        <v>883.51075987407</v>
      </c>
      <c r="R23" s="620">
        <v>693.71085824442832</v>
      </c>
      <c r="S23" s="682">
        <v>-189.79990162964168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70" t="s">
        <v>53</v>
      </c>
      <c r="C25" s="972" t="s">
        <v>54</v>
      </c>
      <c r="D25" s="741">
        <v>41</v>
      </c>
      <c r="E25" s="975">
        <v>84</v>
      </c>
      <c r="F25" s="612">
        <v>2.0487804878048781</v>
      </c>
      <c r="G25" s="973">
        <v>43</v>
      </c>
      <c r="H25" s="611">
        <v>6.7323481116584566E-2</v>
      </c>
      <c r="I25" s="616">
        <v>0.11602209944751381</v>
      </c>
      <c r="J25" s="741">
        <v>66795.009999999995</v>
      </c>
      <c r="K25" s="989">
        <v>108796.66000000002</v>
      </c>
      <c r="L25" s="612">
        <v>1.6288141883652689</v>
      </c>
      <c r="M25" s="973">
        <v>42001.650000000023</v>
      </c>
      <c r="N25" s="611">
        <v>0.11952928570852098</v>
      </c>
      <c r="O25" s="616">
        <v>0.16219821465866349</v>
      </c>
      <c r="P25" s="543"/>
      <c r="Q25" s="617">
        <v>1629.1465853658535</v>
      </c>
      <c r="R25" s="619">
        <v>1295.1983333333335</v>
      </c>
      <c r="S25" s="681">
        <v>-333.94825203252003</v>
      </c>
      <c r="T25" s="359"/>
    </row>
    <row r="26" spans="2:26" s="266" customFormat="1" ht="16.899999999999999" customHeight="1" x14ac:dyDescent="0.3">
      <c r="B26" s="970" t="s">
        <v>55</v>
      </c>
      <c r="C26" s="974" t="s">
        <v>342</v>
      </c>
      <c r="D26" s="741">
        <v>34</v>
      </c>
      <c r="E26" s="975">
        <v>0</v>
      </c>
      <c r="F26" s="612">
        <v>0</v>
      </c>
      <c r="G26" s="973">
        <v>-34</v>
      </c>
      <c r="H26" s="611">
        <v>5.5829228243021348E-2</v>
      </c>
      <c r="I26" s="616">
        <v>0</v>
      </c>
      <c r="J26" s="741">
        <v>29086.400000000001</v>
      </c>
      <c r="K26" s="989">
        <v>0</v>
      </c>
      <c r="L26" s="612">
        <v>0</v>
      </c>
      <c r="M26" s="973">
        <v>-29086.400000000001</v>
      </c>
      <c r="N26" s="611">
        <v>5.2049945285318845E-2</v>
      </c>
      <c r="O26" s="616">
        <v>0</v>
      </c>
      <c r="P26" s="543"/>
      <c r="Q26" s="617">
        <v>855.48235294117649</v>
      </c>
      <c r="R26" s="619" t="s">
        <v>347</v>
      </c>
      <c r="S26" s="681" t="e">
        <v>#VALUE!</v>
      </c>
      <c r="T26" s="359"/>
    </row>
    <row r="27" spans="2:26" s="266" customFormat="1" ht="16.899999999999999" customHeight="1" x14ac:dyDescent="0.3">
      <c r="B27" s="970" t="s">
        <v>57</v>
      </c>
      <c r="C27" s="974" t="s">
        <v>163</v>
      </c>
      <c r="D27" s="741">
        <v>3</v>
      </c>
      <c r="E27" s="975">
        <v>2</v>
      </c>
      <c r="F27" s="612">
        <v>0.66666666666666663</v>
      </c>
      <c r="G27" s="973">
        <v>-1</v>
      </c>
      <c r="H27" s="611">
        <v>4.9261083743842365E-3</v>
      </c>
      <c r="I27" s="616">
        <v>2.7624309392265192E-3</v>
      </c>
      <c r="J27" s="741">
        <v>2347.89</v>
      </c>
      <c r="K27" s="989">
        <v>5433</v>
      </c>
      <c r="L27" s="612">
        <v>2.3139925635357703</v>
      </c>
      <c r="M27" s="973">
        <v>3085.11</v>
      </c>
      <c r="N27" s="611">
        <v>4.2015356330088027E-3</v>
      </c>
      <c r="O27" s="616">
        <v>8.099723835644574E-3</v>
      </c>
      <c r="P27" s="543"/>
      <c r="Q27" s="617">
        <v>782.63</v>
      </c>
      <c r="R27" s="619">
        <v>2716.5</v>
      </c>
      <c r="S27" s="681">
        <v>1933.87</v>
      </c>
      <c r="T27" s="359"/>
    </row>
    <row r="28" spans="2:26" s="266" customFormat="1" ht="16.899999999999999" customHeight="1" x14ac:dyDescent="0.3">
      <c r="B28" s="970" t="s">
        <v>59</v>
      </c>
      <c r="C28" s="974" t="s">
        <v>164</v>
      </c>
      <c r="D28" s="741">
        <v>0</v>
      </c>
      <c r="E28" s="975">
        <v>12</v>
      </c>
      <c r="F28" s="612" t="s">
        <v>347</v>
      </c>
      <c r="G28" s="973">
        <v>12</v>
      </c>
      <c r="H28" s="611">
        <v>0</v>
      </c>
      <c r="I28" s="616">
        <v>1.6574585635359115E-2</v>
      </c>
      <c r="J28" s="741">
        <v>0</v>
      </c>
      <c r="K28" s="989">
        <v>9491.56</v>
      </c>
      <c r="L28" s="612" t="s">
        <v>347</v>
      </c>
      <c r="M28" s="973">
        <v>9491.56</v>
      </c>
      <c r="N28" s="611">
        <v>0</v>
      </c>
      <c r="O28" s="616">
        <v>1.4150380042232765E-2</v>
      </c>
      <c r="P28" s="543"/>
      <c r="Q28" s="617" t="s">
        <v>347</v>
      </c>
      <c r="R28" s="619">
        <v>790.96333333333325</v>
      </c>
      <c r="S28" s="681" t="s">
        <v>347</v>
      </c>
      <c r="T28" s="359"/>
    </row>
    <row r="29" spans="2:26" s="266" customFormat="1" ht="16.899999999999999" customHeight="1" x14ac:dyDescent="0.3">
      <c r="B29" s="970" t="s">
        <v>61</v>
      </c>
      <c r="C29" s="974" t="s">
        <v>165</v>
      </c>
      <c r="D29" s="741">
        <v>28</v>
      </c>
      <c r="E29" s="975">
        <v>33</v>
      </c>
      <c r="F29" s="612">
        <v>1.1785714285714286</v>
      </c>
      <c r="G29" s="973">
        <v>5</v>
      </c>
      <c r="H29" s="611">
        <v>4.5977011494252873E-2</v>
      </c>
      <c r="I29" s="616">
        <v>4.5580110497237571E-2</v>
      </c>
      <c r="J29" s="741">
        <v>22168.400000000001</v>
      </c>
      <c r="K29" s="989">
        <v>31644.16</v>
      </c>
      <c r="L29" s="612">
        <v>1.4274444705075693</v>
      </c>
      <c r="M29" s="973">
        <v>9475.7599999999984</v>
      </c>
      <c r="N29" s="611">
        <v>3.9670224127532537E-2</v>
      </c>
      <c r="O29" s="616">
        <v>4.7176321923605852E-2</v>
      </c>
      <c r="P29" s="543"/>
      <c r="Q29" s="617">
        <v>791.72857142857151</v>
      </c>
      <c r="R29" s="619">
        <v>958.91393939393936</v>
      </c>
      <c r="S29" s="681">
        <v>167.18536796536785</v>
      </c>
      <c r="T29" s="359"/>
    </row>
    <row r="30" spans="2:26" s="266" customFormat="1" ht="16.899999999999999" customHeight="1" x14ac:dyDescent="0.3">
      <c r="B30" s="970" t="s">
        <v>63</v>
      </c>
      <c r="C30" s="974" t="s">
        <v>166</v>
      </c>
      <c r="D30" s="741">
        <v>239</v>
      </c>
      <c r="E30" s="975">
        <v>322</v>
      </c>
      <c r="F30" s="612">
        <v>1.3472803347280335</v>
      </c>
      <c r="G30" s="973">
        <v>83</v>
      </c>
      <c r="H30" s="611">
        <v>0.39244663382594419</v>
      </c>
      <c r="I30" s="616">
        <v>0.44475138121546959</v>
      </c>
      <c r="J30" s="741">
        <v>239490.87</v>
      </c>
      <c r="K30" s="989">
        <v>304735.45999999996</v>
      </c>
      <c r="L30" s="612">
        <v>1.2724303853420382</v>
      </c>
      <c r="M30" s="973">
        <v>65244.589999999967</v>
      </c>
      <c r="N30" s="611">
        <v>0.42856753258682434</v>
      </c>
      <c r="O30" s="616">
        <v>0.45431125877565126</v>
      </c>
      <c r="P30" s="543"/>
      <c r="Q30" s="617">
        <v>1002.0538493723849</v>
      </c>
      <c r="R30" s="619">
        <v>946.38341614906824</v>
      </c>
      <c r="S30" s="681">
        <v>-55.67043322331665</v>
      </c>
      <c r="T30" s="359"/>
    </row>
    <row r="31" spans="2:26" s="266" customFormat="1" ht="16.899999999999999" customHeight="1" x14ac:dyDescent="0.3">
      <c r="B31" s="970" t="s">
        <v>65</v>
      </c>
      <c r="C31" s="974" t="s">
        <v>169</v>
      </c>
      <c r="D31" s="741">
        <v>43</v>
      </c>
      <c r="E31" s="975">
        <v>53</v>
      </c>
      <c r="F31" s="612">
        <v>1.2325581395348837</v>
      </c>
      <c r="G31" s="973">
        <v>10</v>
      </c>
      <c r="H31" s="611">
        <v>7.0607553366174053E-2</v>
      </c>
      <c r="I31" s="616">
        <v>7.3204419889502756E-2</v>
      </c>
      <c r="J31" s="741">
        <v>37403.199999999997</v>
      </c>
      <c r="K31" s="989">
        <v>19323.099999999999</v>
      </c>
      <c r="L31" s="612">
        <v>0.51661622534970275</v>
      </c>
      <c r="M31" s="973">
        <v>-18080.099999999999</v>
      </c>
      <c r="N31" s="611">
        <v>6.6932810987122421E-2</v>
      </c>
      <c r="O31" s="616">
        <v>2.8807615249133747E-2</v>
      </c>
      <c r="P31" s="543"/>
      <c r="Q31" s="617">
        <v>869.84186046511616</v>
      </c>
      <c r="R31" s="619">
        <v>364.58679245283014</v>
      </c>
      <c r="S31" s="681">
        <v>-505.25506801228602</v>
      </c>
      <c r="T31" s="359"/>
    </row>
    <row r="32" spans="2:26" s="266" customFormat="1" ht="16.899999999999999" customHeight="1" x14ac:dyDescent="0.3">
      <c r="B32" s="970" t="s">
        <v>66</v>
      </c>
      <c r="C32" s="974" t="s">
        <v>171</v>
      </c>
      <c r="D32" s="741">
        <v>192</v>
      </c>
      <c r="E32" s="975">
        <v>218</v>
      </c>
      <c r="F32" s="612">
        <v>1.1354166666666667</v>
      </c>
      <c r="G32" s="973">
        <v>26</v>
      </c>
      <c r="H32" s="611">
        <v>0.31527093596059114</v>
      </c>
      <c r="I32" s="616">
        <v>0.30110497237569062</v>
      </c>
      <c r="J32" s="741">
        <v>146925.59</v>
      </c>
      <c r="K32" s="989">
        <v>191339.66999999998</v>
      </c>
      <c r="L32" s="612">
        <v>1.3022896147635004</v>
      </c>
      <c r="M32" s="973">
        <v>44414.079999999987</v>
      </c>
      <c r="N32" s="611">
        <v>0.26292249712969595</v>
      </c>
      <c r="O32" s="616">
        <v>0.28525648551506844</v>
      </c>
      <c r="P32" s="543"/>
      <c r="Q32" s="617">
        <v>765.23744791666661</v>
      </c>
      <c r="R32" s="619">
        <v>877.70490825688069</v>
      </c>
      <c r="S32" s="681">
        <v>112.46746034021407</v>
      </c>
      <c r="T32" s="359"/>
    </row>
    <row r="33" spans="2:20" s="266" customFormat="1" ht="16.899999999999999" customHeight="1" x14ac:dyDescent="0.3">
      <c r="B33" s="970" t="s">
        <v>67</v>
      </c>
      <c r="C33" s="974" t="s">
        <v>71</v>
      </c>
      <c r="D33" s="741">
        <v>17</v>
      </c>
      <c r="E33" s="975">
        <v>0</v>
      </c>
      <c r="F33" s="612">
        <v>0</v>
      </c>
      <c r="G33" s="973">
        <v>-17</v>
      </c>
      <c r="H33" s="611">
        <v>2.7914614121510674E-2</v>
      </c>
      <c r="I33" s="616">
        <v>0</v>
      </c>
      <c r="J33" s="741">
        <v>4244.45</v>
      </c>
      <c r="K33" s="989">
        <v>0</v>
      </c>
      <c r="L33" s="612">
        <v>0</v>
      </c>
      <c r="M33" s="973">
        <v>-4244.45</v>
      </c>
      <c r="N33" s="611">
        <v>7.595418830321784E-3</v>
      </c>
      <c r="O33" s="616">
        <v>0</v>
      </c>
      <c r="P33" s="543"/>
      <c r="Q33" s="617">
        <v>249.67352941176469</v>
      </c>
      <c r="R33" s="619"/>
      <c r="S33" s="681"/>
      <c r="T33" s="359"/>
    </row>
    <row r="34" spans="2:20" s="266" customFormat="1" ht="16.899999999999999" customHeight="1" x14ac:dyDescent="0.3">
      <c r="B34" s="970" t="s">
        <v>22</v>
      </c>
      <c r="C34" s="974" t="s">
        <v>172</v>
      </c>
      <c r="D34" s="741">
        <v>12</v>
      </c>
      <c r="E34" s="975">
        <v>0</v>
      </c>
      <c r="F34" s="612">
        <v>0</v>
      </c>
      <c r="G34" s="973">
        <v>-12</v>
      </c>
      <c r="H34" s="611">
        <v>1.9704433497536946E-2</v>
      </c>
      <c r="I34" s="616">
        <v>0</v>
      </c>
      <c r="J34" s="741">
        <v>10355.299999999999</v>
      </c>
      <c r="K34" s="989">
        <v>0</v>
      </c>
      <c r="L34" s="612">
        <v>0</v>
      </c>
      <c r="M34" s="973">
        <v>-10355.299999999999</v>
      </c>
      <c r="N34" s="611">
        <v>1.8530749711654318E-2</v>
      </c>
      <c r="O34" s="616">
        <v>0</v>
      </c>
      <c r="P34" s="543"/>
      <c r="Q34" s="617">
        <v>862.94166666666661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650">
        <v>609</v>
      </c>
      <c r="E35" s="651">
        <v>724</v>
      </c>
      <c r="F35" s="613">
        <v>1.1888341543513958</v>
      </c>
      <c r="G35" s="614">
        <v>115</v>
      </c>
      <c r="H35" s="611">
        <v>1</v>
      </c>
      <c r="I35" s="616">
        <v>1</v>
      </c>
      <c r="J35" s="650">
        <v>558817.11</v>
      </c>
      <c r="K35" s="594">
        <v>670763.60999999987</v>
      </c>
      <c r="L35" s="613">
        <v>1.2003276170266153</v>
      </c>
      <c r="M35" s="614">
        <v>111946.49999999988</v>
      </c>
      <c r="N35" s="611">
        <v>1</v>
      </c>
      <c r="O35" s="616">
        <v>1</v>
      </c>
      <c r="P35" s="387"/>
      <c r="Q35" s="618">
        <v>917.59788177339897</v>
      </c>
      <c r="R35" s="620">
        <v>926.46907458563521</v>
      </c>
      <c r="S35" s="682">
        <v>8.8711928122362451</v>
      </c>
      <c r="T35" s="359"/>
    </row>
    <row r="36" spans="2:20" s="266" customFormat="1" ht="21" customHeight="1" x14ac:dyDescent="0.25">
      <c r="B36" s="275"/>
      <c r="C36" s="96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344</v>
      </c>
      <c r="G39" s="1098" t="s">
        <v>348</v>
      </c>
      <c r="H39" s="1054" t="s">
        <v>227</v>
      </c>
      <c r="I39" s="1055"/>
      <c r="J39" s="1054" t="s">
        <v>228</v>
      </c>
      <c r="K39" s="1055"/>
      <c r="L39" s="1098" t="s">
        <v>344</v>
      </c>
      <c r="M39" s="1098" t="s">
        <v>348</v>
      </c>
      <c r="N39" s="1054" t="s">
        <v>227</v>
      </c>
      <c r="O39" s="1055"/>
      <c r="P39" s="347"/>
      <c r="Q39" s="1054"/>
      <c r="R39" s="1055"/>
      <c r="S39" s="1098" t="s">
        <v>348</v>
      </c>
      <c r="T39" s="359"/>
    </row>
    <row r="40" spans="2:20" s="266" customFormat="1" ht="21" customHeight="1" x14ac:dyDescent="0.25">
      <c r="B40" s="1007"/>
      <c r="C40" s="1010"/>
      <c r="D40" s="372" t="s">
        <v>345</v>
      </c>
      <c r="E40" s="372" t="s">
        <v>346</v>
      </c>
      <c r="F40" s="1019"/>
      <c r="G40" s="1019"/>
      <c r="H40" s="713" t="s">
        <v>345</v>
      </c>
      <c r="I40" s="713" t="s">
        <v>346</v>
      </c>
      <c r="J40" s="968" t="s">
        <v>345</v>
      </c>
      <c r="K40" s="968" t="s">
        <v>346</v>
      </c>
      <c r="L40" s="1019"/>
      <c r="M40" s="1019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977"/>
      <c r="G41" s="977"/>
      <c r="H41" s="978"/>
      <c r="I41" s="978"/>
      <c r="J41" s="978"/>
      <c r="K41" s="978"/>
      <c r="L41" s="977"/>
      <c r="M41" s="977"/>
      <c r="N41" s="978"/>
      <c r="O41" s="978"/>
      <c r="P41" s="347"/>
      <c r="Q41" s="978"/>
      <c r="R41" s="978"/>
      <c r="S41" s="977"/>
      <c r="T41" s="359"/>
    </row>
    <row r="42" spans="2:20" s="266" customFormat="1" ht="16.899999999999999" customHeight="1" x14ac:dyDescent="0.25">
      <c r="B42" s="970" t="s">
        <v>53</v>
      </c>
      <c r="C42" s="974" t="s">
        <v>317</v>
      </c>
      <c r="D42" s="741">
        <v>15</v>
      </c>
      <c r="E42" s="975">
        <v>19</v>
      </c>
      <c r="F42" s="612">
        <v>1.2666666666666666</v>
      </c>
      <c r="G42" s="973">
        <v>4</v>
      </c>
      <c r="H42" s="611">
        <v>5.2816901408450703E-2</v>
      </c>
      <c r="I42" s="616">
        <v>5.3824362606232294E-2</v>
      </c>
      <c r="J42" s="741">
        <v>12712.96</v>
      </c>
      <c r="K42" s="989">
        <v>16253.74</v>
      </c>
      <c r="L42" s="612">
        <v>1.2785173555175191</v>
      </c>
      <c r="M42" s="973">
        <v>3540.7800000000007</v>
      </c>
      <c r="N42" s="611">
        <v>4.8402009095174642E-2</v>
      </c>
      <c r="O42" s="616">
        <v>6.2733701636305136E-2</v>
      </c>
      <c r="P42" s="627"/>
      <c r="Q42" s="617">
        <v>847.53066666666666</v>
      </c>
      <c r="R42" s="619">
        <v>855.46</v>
      </c>
      <c r="S42" s="681">
        <v>7.9293333333333749</v>
      </c>
      <c r="T42" s="359"/>
    </row>
    <row r="43" spans="2:20" s="266" customFormat="1" ht="16.899999999999999" customHeight="1" x14ac:dyDescent="0.25">
      <c r="B43" s="970" t="s">
        <v>55</v>
      </c>
      <c r="C43" s="974" t="s">
        <v>233</v>
      </c>
      <c r="D43" s="741">
        <v>14</v>
      </c>
      <c r="E43" s="975">
        <v>17</v>
      </c>
      <c r="F43" s="612">
        <v>1.2142857142857142</v>
      </c>
      <c r="G43" s="973">
        <v>3</v>
      </c>
      <c r="H43" s="611">
        <v>4.9295774647887321E-2</v>
      </c>
      <c r="I43" s="616">
        <v>4.8158640226628892E-2</v>
      </c>
      <c r="J43" s="741">
        <v>13747.79</v>
      </c>
      <c r="K43" s="989">
        <v>8963.8799999999992</v>
      </c>
      <c r="L43" s="612">
        <v>0.65202334338828272</v>
      </c>
      <c r="M43" s="973">
        <v>-4783.9100000000017</v>
      </c>
      <c r="N43" s="611">
        <v>5.2341913812247592E-2</v>
      </c>
      <c r="O43" s="616">
        <v>3.4597414098148663E-2</v>
      </c>
      <c r="P43" s="627"/>
      <c r="Q43" s="617">
        <v>981.98500000000001</v>
      </c>
      <c r="R43" s="619">
        <v>527.28705882352938</v>
      </c>
      <c r="S43" s="681">
        <v>-454.69794117647064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56</v>
      </c>
      <c r="E44" s="975">
        <v>68</v>
      </c>
      <c r="F44" s="612">
        <v>1.2142857142857142</v>
      </c>
      <c r="G44" s="973">
        <v>12</v>
      </c>
      <c r="H44" s="611">
        <v>0.19718309859154928</v>
      </c>
      <c r="I44" s="616">
        <v>0.19263456090651557</v>
      </c>
      <c r="J44" s="741">
        <v>38137.360000000001</v>
      </c>
      <c r="K44" s="989">
        <v>37884.76</v>
      </c>
      <c r="L44" s="612">
        <v>0.99337657352265607</v>
      </c>
      <c r="M44" s="973">
        <v>-252.59999999999854</v>
      </c>
      <c r="N44" s="611">
        <v>0.14520024019472647</v>
      </c>
      <c r="O44" s="616">
        <v>0.14622180682126251</v>
      </c>
      <c r="P44" s="627"/>
      <c r="Q44" s="617">
        <v>681.02428571428572</v>
      </c>
      <c r="R44" s="619">
        <v>557.12882352941176</v>
      </c>
      <c r="S44" s="681">
        <v>-123.89546218487396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13</v>
      </c>
      <c r="E45" s="975">
        <v>6</v>
      </c>
      <c r="F45" s="797">
        <v>0.46153846153846156</v>
      </c>
      <c r="G45" s="544">
        <v>-7</v>
      </c>
      <c r="H45" s="611">
        <v>4.5774647887323945E-2</v>
      </c>
      <c r="I45" s="616">
        <v>1.69971671388102E-2</v>
      </c>
      <c r="J45" s="741">
        <v>16251.57</v>
      </c>
      <c r="K45" s="989">
        <v>5548.59</v>
      </c>
      <c r="L45" s="612">
        <v>0.34141870600809648</v>
      </c>
      <c r="M45" s="973">
        <v>-10702.98</v>
      </c>
      <c r="N45" s="611">
        <v>6.1874546836524887E-2</v>
      </c>
      <c r="O45" s="616">
        <v>2.1415599705802254E-2</v>
      </c>
      <c r="P45" s="627"/>
      <c r="Q45" s="617">
        <v>1250.1207692307692</v>
      </c>
      <c r="R45" s="619">
        <v>924.76499999999999</v>
      </c>
      <c r="S45" s="681">
        <v>-325.35576923076917</v>
      </c>
      <c r="T45" s="359"/>
    </row>
    <row r="46" spans="2:20" s="266" customFormat="1" ht="16.899999999999999" customHeight="1" x14ac:dyDescent="0.25">
      <c r="B46" s="970" t="s">
        <v>61</v>
      </c>
      <c r="C46" s="326" t="s">
        <v>177</v>
      </c>
      <c r="D46" s="741">
        <v>48</v>
      </c>
      <c r="E46" s="975">
        <v>50</v>
      </c>
      <c r="F46" s="612">
        <v>1.0416666666666667</v>
      </c>
      <c r="G46" s="973">
        <v>2</v>
      </c>
      <c r="H46" s="611">
        <v>0.16901408450704225</v>
      </c>
      <c r="I46" s="616">
        <v>0.14164305949008499</v>
      </c>
      <c r="J46" s="741">
        <v>42801.84</v>
      </c>
      <c r="K46" s="989">
        <v>48708.53</v>
      </c>
      <c r="L46" s="612">
        <v>1.1380008429544151</v>
      </c>
      <c r="M46" s="973">
        <v>5906.6900000000023</v>
      </c>
      <c r="N46" s="611">
        <v>0.16295929893354577</v>
      </c>
      <c r="O46" s="616">
        <v>0.18799774009938744</v>
      </c>
      <c r="P46" s="627"/>
      <c r="Q46" s="617">
        <v>891.70499999999993</v>
      </c>
      <c r="R46" s="619">
        <v>974.17059999999992</v>
      </c>
      <c r="S46" s="681">
        <v>82.465599999999995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9</v>
      </c>
      <c r="E47" s="975">
        <v>12</v>
      </c>
      <c r="F47" s="612">
        <v>1.3333333333333333</v>
      </c>
      <c r="G47" s="973">
        <v>3</v>
      </c>
      <c r="H47" s="611">
        <v>3.1690140845070422E-2</v>
      </c>
      <c r="I47" s="616">
        <v>3.39943342776204E-2</v>
      </c>
      <c r="J47" s="741">
        <v>9566.07</v>
      </c>
      <c r="K47" s="989">
        <v>6581.6</v>
      </c>
      <c r="L47" s="612">
        <v>0.68801503647788487</v>
      </c>
      <c r="M47" s="973">
        <v>-2984.4699999999993</v>
      </c>
      <c r="N47" s="611">
        <v>3.6420865569078906E-2</v>
      </c>
      <c r="O47" s="616">
        <v>2.5402653831641572E-2</v>
      </c>
      <c r="P47" s="627"/>
      <c r="Q47" s="617">
        <v>1062.8966666666665</v>
      </c>
      <c r="R47" s="619">
        <v>548.4666666666667</v>
      </c>
      <c r="S47" s="681">
        <v>-514.42999999999984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129</v>
      </c>
      <c r="E48" s="975">
        <v>181</v>
      </c>
      <c r="F48" s="612">
        <v>1.4031007751937985</v>
      </c>
      <c r="G48" s="973">
        <v>52</v>
      </c>
      <c r="H48" s="611">
        <v>0.45422535211267606</v>
      </c>
      <c r="I48" s="616">
        <v>0.5127478753541076</v>
      </c>
      <c r="J48" s="741">
        <v>129435.97</v>
      </c>
      <c r="K48" s="989">
        <v>135149.94</v>
      </c>
      <c r="L48" s="612">
        <v>1.0441451475969161</v>
      </c>
      <c r="M48" s="973">
        <v>5713.9700000000012</v>
      </c>
      <c r="N48" s="611">
        <v>0.49280112555870176</v>
      </c>
      <c r="O48" s="616">
        <v>0.52163108380745238</v>
      </c>
      <c r="P48" s="627"/>
      <c r="Q48" s="617">
        <v>1003.3796124031007</v>
      </c>
      <c r="R48" s="619">
        <v>746.68475138121551</v>
      </c>
      <c r="S48" s="681">
        <v>-256.69486102188523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v>284</v>
      </c>
      <c r="E49" s="386">
        <v>353</v>
      </c>
      <c r="F49" s="613">
        <v>1.2429577464788732</v>
      </c>
      <c r="G49" s="614">
        <v>69</v>
      </c>
      <c r="H49" s="611">
        <v>1</v>
      </c>
      <c r="I49" s="616">
        <v>1</v>
      </c>
      <c r="J49" s="650">
        <v>262653.56</v>
      </c>
      <c r="K49" s="594">
        <v>259091.04</v>
      </c>
      <c r="L49" s="613">
        <v>0.98643642979748691</v>
      </c>
      <c r="M49" s="614">
        <v>-3562.5199999999895</v>
      </c>
      <c r="N49" s="611">
        <v>1</v>
      </c>
      <c r="O49" s="616">
        <v>1</v>
      </c>
      <c r="P49" s="387"/>
      <c r="Q49" s="618">
        <v>924.83647887323946</v>
      </c>
      <c r="R49" s="620">
        <v>733.96895184135974</v>
      </c>
      <c r="S49" s="682">
        <v>-190.86752703187972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973">
        <v>7272</v>
      </c>
      <c r="E51" s="594">
        <v>9820</v>
      </c>
      <c r="F51" s="612">
        <v>1.3503850385038503</v>
      </c>
      <c r="G51" s="973">
        <v>2548</v>
      </c>
      <c r="H51" s="611"/>
      <c r="I51" s="616"/>
      <c r="J51" s="973">
        <v>6436626.7500000009</v>
      </c>
      <c r="K51" s="975">
        <v>6826451.7350000031</v>
      </c>
      <c r="L51" s="612">
        <v>1.0605635529510862</v>
      </c>
      <c r="M51" s="973">
        <v>389824.9850000022</v>
      </c>
      <c r="N51" s="611"/>
      <c r="O51" s="616"/>
      <c r="P51" s="543"/>
      <c r="Q51" s="618">
        <v>885.12469059405953</v>
      </c>
      <c r="R51" s="620">
        <v>695.15801782077426</v>
      </c>
      <c r="S51" s="682">
        <v>-189.96667277328527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71" t="s">
        <v>22</v>
      </c>
      <c r="C54" s="974" t="s">
        <v>71</v>
      </c>
      <c r="D54" s="973"/>
      <c r="E54" s="975"/>
      <c r="F54" s="612"/>
      <c r="G54" s="973"/>
      <c r="H54" s="611"/>
      <c r="I54" s="616"/>
      <c r="J54" s="973"/>
      <c r="K54" s="973"/>
      <c r="L54" s="612"/>
      <c r="M54" s="973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71" t="s">
        <v>24</v>
      </c>
      <c r="C55" s="974" t="s">
        <v>172</v>
      </c>
      <c r="D55" s="973"/>
      <c r="E55" s="975"/>
      <c r="F55" s="612"/>
      <c r="G55" s="973"/>
      <c r="H55" s="611"/>
      <c r="I55" s="616"/>
      <c r="J55" s="973"/>
      <c r="K55" s="973"/>
      <c r="L55" s="612"/>
      <c r="M55" s="973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246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303</v>
      </c>
      <c r="C6" s="1020"/>
      <c r="D6" s="1020"/>
      <c r="E6" s="1020"/>
      <c r="F6" s="1215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098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72" t="s">
        <v>345</v>
      </c>
      <c r="E9" s="372" t="s">
        <v>346</v>
      </c>
      <c r="F9" s="1019"/>
      <c r="G9" s="1019"/>
      <c r="H9" s="713" t="s">
        <v>345</v>
      </c>
      <c r="I9" s="713" t="s">
        <v>346</v>
      </c>
      <c r="J9" s="771" t="s">
        <v>345</v>
      </c>
      <c r="K9" s="771" t="s">
        <v>346</v>
      </c>
      <c r="L9" s="1019"/>
      <c r="M9" s="1019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19"/>
      <c r="T9" s="1019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165</v>
      </c>
      <c r="D11" s="741">
        <v>906</v>
      </c>
      <c r="E11" s="735">
        <v>2685</v>
      </c>
      <c r="F11" s="612">
        <v>2.9635761589403975</v>
      </c>
      <c r="G11" s="734">
        <v>1779</v>
      </c>
      <c r="H11" s="611">
        <v>0.11719053162592162</v>
      </c>
      <c r="I11" s="616">
        <v>0.21886208020867298</v>
      </c>
      <c r="J11" s="741">
        <v>919053.59000000008</v>
      </c>
      <c r="K11" s="735">
        <v>1179122.93</v>
      </c>
      <c r="L11" s="612">
        <v>1.2829751636136908</v>
      </c>
      <c r="M11" s="734">
        <v>260069.33999999985</v>
      </c>
      <c r="N11" s="611">
        <v>0.14249121340175039</v>
      </c>
      <c r="O11" s="616">
        <v>0.17309135018562088</v>
      </c>
      <c r="P11" s="543"/>
      <c r="Q11" s="617">
        <v>1014.4079359823401</v>
      </c>
      <c r="R11" s="619">
        <v>439.15192923649903</v>
      </c>
      <c r="S11" s="681">
        <v>-575.25600674584098</v>
      </c>
      <c r="T11" s="796"/>
    </row>
    <row r="12" spans="2:26" ht="16.899999999999999" customHeight="1" x14ac:dyDescent="0.3">
      <c r="B12" s="288" t="s">
        <v>55</v>
      </c>
      <c r="C12" s="731" t="s">
        <v>166</v>
      </c>
      <c r="D12" s="741">
        <v>1949</v>
      </c>
      <c r="E12" s="735">
        <v>2164</v>
      </c>
      <c r="F12" s="612">
        <v>1.1103129810159056</v>
      </c>
      <c r="G12" s="734">
        <v>215</v>
      </c>
      <c r="H12" s="611">
        <v>0.25210192730565256</v>
      </c>
      <c r="I12" s="616">
        <v>0.17639387023149658</v>
      </c>
      <c r="J12" s="741">
        <v>1535410.1900000002</v>
      </c>
      <c r="K12" s="735">
        <v>1376161.16</v>
      </c>
      <c r="L12" s="612">
        <v>0.89628241948817589</v>
      </c>
      <c r="M12" s="734">
        <v>-159249.03000000026</v>
      </c>
      <c r="N12" s="611">
        <v>0.23805190842300294</v>
      </c>
      <c r="O12" s="616">
        <v>0.2020159113158882</v>
      </c>
      <c r="P12" s="543"/>
      <c r="Q12" s="617">
        <v>787.79383786557219</v>
      </c>
      <c r="R12" s="619">
        <v>635.93399260628462</v>
      </c>
      <c r="S12" s="681">
        <v>-151.85984525928757</v>
      </c>
      <c r="T12" s="796"/>
    </row>
    <row r="13" spans="2:26" ht="16.899999999999999" customHeight="1" x14ac:dyDescent="0.3">
      <c r="B13" s="288" t="s">
        <v>57</v>
      </c>
      <c r="C13" s="731" t="s">
        <v>169</v>
      </c>
      <c r="D13" s="741">
        <v>963</v>
      </c>
      <c r="E13" s="735">
        <v>1506</v>
      </c>
      <c r="F13" s="612">
        <v>1.5638629283489096</v>
      </c>
      <c r="G13" s="734">
        <v>543</v>
      </c>
      <c r="H13" s="611">
        <v>0.12456344586728754</v>
      </c>
      <c r="I13" s="616">
        <v>0.12275839582654059</v>
      </c>
      <c r="J13" s="741">
        <v>884185.14000000013</v>
      </c>
      <c r="K13" s="735">
        <v>989258.61</v>
      </c>
      <c r="L13" s="612">
        <v>1.1188365029523113</v>
      </c>
      <c r="M13" s="734">
        <v>105073.46999999986</v>
      </c>
      <c r="N13" s="611">
        <v>0.13708516548028124</v>
      </c>
      <c r="O13" s="616">
        <v>0.14521989534004784</v>
      </c>
      <c r="P13" s="543"/>
      <c r="Q13" s="617">
        <v>918.15694704049861</v>
      </c>
      <c r="R13" s="619">
        <v>656.87822709163345</v>
      </c>
      <c r="S13" s="681">
        <v>-261.27871994886516</v>
      </c>
      <c r="T13" s="796"/>
    </row>
    <row r="14" spans="2:26" s="269" customFormat="1" ht="16.899999999999999" customHeight="1" x14ac:dyDescent="0.3">
      <c r="B14" s="288" t="s">
        <v>59</v>
      </c>
      <c r="C14" s="731" t="s">
        <v>342</v>
      </c>
      <c r="D14" s="741">
        <v>1084</v>
      </c>
      <c r="E14" s="735">
        <v>1288</v>
      </c>
      <c r="F14" s="612">
        <v>1.1881918819188191</v>
      </c>
      <c r="G14" s="734">
        <v>204</v>
      </c>
      <c r="H14" s="611">
        <v>0.14021471995860821</v>
      </c>
      <c r="I14" s="616">
        <v>0.10498858819693511</v>
      </c>
      <c r="J14" s="741">
        <v>764777.66000000015</v>
      </c>
      <c r="K14" s="735">
        <v>825547.37000000023</v>
      </c>
      <c r="L14" s="612">
        <v>1.0794606238890398</v>
      </c>
      <c r="M14" s="734">
        <v>60769.710000000079</v>
      </c>
      <c r="N14" s="611">
        <v>0.13708516548028124</v>
      </c>
      <c r="O14" s="616">
        <v>0.12118762622612078</v>
      </c>
      <c r="P14" s="543"/>
      <c r="Q14" s="617">
        <v>705.51444649446512</v>
      </c>
      <c r="R14" s="619">
        <v>640.95292701863377</v>
      </c>
      <c r="S14" s="681">
        <v>-64.561519475831346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972</v>
      </c>
      <c r="E15" s="735">
        <v>1054</v>
      </c>
      <c r="F15" s="612">
        <v>1.0843621399176955</v>
      </c>
      <c r="G15" s="734">
        <v>82</v>
      </c>
      <c r="H15" s="611">
        <v>0.12572759022118743</v>
      </c>
      <c r="I15" s="616">
        <v>8.5914574502771443E-2</v>
      </c>
      <c r="J15" s="741">
        <v>784877.72000000009</v>
      </c>
      <c r="K15" s="735">
        <v>723407.19000000006</v>
      </c>
      <c r="L15" s="612">
        <v>0.92168139261234217</v>
      </c>
      <c r="M15" s="734">
        <v>-61470.530000000028</v>
      </c>
      <c r="N15" s="611">
        <v>0.12168841938237714</v>
      </c>
      <c r="O15" s="616">
        <v>0.10619378528334276</v>
      </c>
      <c r="P15" s="543"/>
      <c r="Q15" s="617">
        <v>807.48736625514414</v>
      </c>
      <c r="R15" s="619">
        <v>686.34458254269452</v>
      </c>
      <c r="S15" s="681">
        <v>-121.14278371244961</v>
      </c>
      <c r="T15" s="796"/>
    </row>
    <row r="16" spans="2:26" s="269" customFormat="1" ht="16.899999999999999" customHeight="1" x14ac:dyDescent="0.3">
      <c r="B16" s="288" t="s">
        <v>63</v>
      </c>
      <c r="C16" s="986" t="s">
        <v>54</v>
      </c>
      <c r="D16" s="741">
        <v>458</v>
      </c>
      <c r="E16" s="735">
        <v>1401</v>
      </c>
      <c r="F16" s="612">
        <v>3.0589519650655022</v>
      </c>
      <c r="G16" s="734">
        <v>943</v>
      </c>
      <c r="H16" s="611">
        <v>5.924201267623852E-2</v>
      </c>
      <c r="I16" s="616">
        <v>0.11419954352787741</v>
      </c>
      <c r="J16" s="741">
        <v>416065.19</v>
      </c>
      <c r="K16" s="735">
        <v>494550.73500000103</v>
      </c>
      <c r="L16" s="612">
        <v>1.1886376146968725</v>
      </c>
      <c r="M16" s="734">
        <v>78485.545000001031</v>
      </c>
      <c r="N16" s="611">
        <v>6.4507265324244931E-2</v>
      </c>
      <c r="O16" s="616">
        <v>7.25984138536271E-2</v>
      </c>
      <c r="P16" s="543"/>
      <c r="Q16" s="617">
        <v>908.43927947598252</v>
      </c>
      <c r="R16" s="619">
        <v>352.99838329764526</v>
      </c>
      <c r="S16" s="681">
        <v>-555.4408961783372</v>
      </c>
      <c r="T16" s="796"/>
    </row>
    <row r="17" spans="2:26" s="269" customFormat="1" ht="16.899999999999999" customHeight="1" x14ac:dyDescent="0.3">
      <c r="B17" s="288" t="s">
        <v>65</v>
      </c>
      <c r="C17" s="988" t="s">
        <v>171</v>
      </c>
      <c r="D17" s="741">
        <v>633</v>
      </c>
      <c r="E17" s="735">
        <v>621</v>
      </c>
      <c r="F17" s="612">
        <v>0.98104265402843605</v>
      </c>
      <c r="G17" s="734">
        <v>-12</v>
      </c>
      <c r="H17" s="611">
        <v>8.1878152890958483E-2</v>
      </c>
      <c r="I17" s="616">
        <v>5.0619497880665144E-2</v>
      </c>
      <c r="J17" s="741">
        <v>474625.31</v>
      </c>
      <c r="K17" s="735">
        <v>488085.70000000013</v>
      </c>
      <c r="L17" s="612">
        <v>1.0283600341498857</v>
      </c>
      <c r="M17" s="734">
        <v>13460.39000000013</v>
      </c>
      <c r="N17" s="611">
        <v>7.3586499273760431E-2</v>
      </c>
      <c r="O17" s="616">
        <v>7.1649368076739828E-2</v>
      </c>
      <c r="P17" s="543"/>
      <c r="Q17" s="617">
        <v>749.80301737756713</v>
      </c>
      <c r="R17" s="619">
        <v>785.96731078905009</v>
      </c>
      <c r="S17" s="681">
        <v>36.164293411482959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180</v>
      </c>
      <c r="E18" s="735">
        <v>1100</v>
      </c>
      <c r="F18" s="612">
        <v>6.1111111111111107</v>
      </c>
      <c r="G18" s="734">
        <v>920</v>
      </c>
      <c r="H18" s="611">
        <v>2.3282887077997673E-2</v>
      </c>
      <c r="I18" s="616">
        <v>8.9664166938376269E-2</v>
      </c>
      <c r="J18" s="741">
        <v>207046</v>
      </c>
      <c r="K18" s="735">
        <v>458408.80999999982</v>
      </c>
      <c r="L18" s="612">
        <v>2.2140433043864638</v>
      </c>
      <c r="M18" s="734">
        <v>251362.80999999982</v>
      </c>
      <c r="N18" s="611">
        <v>3.2100669744382158E-2</v>
      </c>
      <c r="O18" s="616">
        <v>6.7292898680109389E-2</v>
      </c>
      <c r="P18" s="543"/>
      <c r="Q18" s="617">
        <v>1150.2555555555555</v>
      </c>
      <c r="R18" s="619">
        <v>416.73528181818165</v>
      </c>
      <c r="S18" s="681">
        <v>-733.52027373737383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70</v>
      </c>
      <c r="E19" s="735">
        <v>308</v>
      </c>
      <c r="F19" s="612">
        <v>4.4000000000000004</v>
      </c>
      <c r="G19" s="734">
        <v>238</v>
      </c>
      <c r="H19" s="611">
        <v>9.0544560858879831E-3</v>
      </c>
      <c r="I19" s="616">
        <v>2.5105966742745355E-2</v>
      </c>
      <c r="J19" s="741">
        <v>63868.2</v>
      </c>
      <c r="K19" s="735">
        <v>181138.20999999985</v>
      </c>
      <c r="L19" s="612">
        <v>2.8361251765354254</v>
      </c>
      <c r="M19" s="734">
        <v>117270.00999999985</v>
      </c>
      <c r="N19" s="611">
        <v>9.9022052846620967E-3</v>
      </c>
      <c r="O19" s="616">
        <v>2.6590490729500538E-2</v>
      </c>
      <c r="P19" s="543"/>
      <c r="Q19" s="617">
        <v>912.4028571428571</v>
      </c>
      <c r="R19" s="619">
        <v>588.11107142857088</v>
      </c>
      <c r="S19" s="681">
        <v>-324.29178571428622</v>
      </c>
      <c r="T19" s="796"/>
    </row>
    <row r="20" spans="2:26" s="269" customFormat="1" ht="16.899999999999999" customHeight="1" x14ac:dyDescent="0.3">
      <c r="B20" s="288" t="s">
        <v>22</v>
      </c>
      <c r="C20" s="731" t="s">
        <v>71</v>
      </c>
      <c r="D20" s="741">
        <v>416</v>
      </c>
      <c r="E20" s="735">
        <v>66</v>
      </c>
      <c r="F20" s="612">
        <v>0.15865384615384615</v>
      </c>
      <c r="G20" s="734">
        <v>-350</v>
      </c>
      <c r="H20" s="611">
        <v>5.3809339024705728E-2</v>
      </c>
      <c r="I20" s="616">
        <v>5.3798500163025759E-3</v>
      </c>
      <c r="J20" s="741">
        <v>295020.13</v>
      </c>
      <c r="K20" s="735">
        <v>48934.71</v>
      </c>
      <c r="L20" s="612">
        <v>0.16586905442689623</v>
      </c>
      <c r="M20" s="734">
        <v>-246085.42</v>
      </c>
      <c r="N20" s="611">
        <v>4.574028844350865E-2</v>
      </c>
      <c r="O20" s="616">
        <v>7.1834537428949879E-3</v>
      </c>
      <c r="P20" s="543"/>
      <c r="Q20" s="617">
        <v>709.18300480769233</v>
      </c>
      <c r="R20" s="619"/>
      <c r="S20" s="681"/>
      <c r="T20" s="796"/>
    </row>
    <row r="21" spans="2:26" s="274" customFormat="1" ht="16.899999999999999" customHeight="1" x14ac:dyDescent="0.3">
      <c r="B21" s="288" t="s">
        <v>24</v>
      </c>
      <c r="C21" s="731" t="s">
        <v>163</v>
      </c>
      <c r="D21" s="741">
        <v>59</v>
      </c>
      <c r="E21" s="735">
        <v>75</v>
      </c>
      <c r="F21" s="612">
        <v>1.271186440677966</v>
      </c>
      <c r="G21" s="734">
        <v>16</v>
      </c>
      <c r="H21" s="611">
        <v>7.6316129866770147E-3</v>
      </c>
      <c r="I21" s="616">
        <v>6.1134659276165636E-3</v>
      </c>
      <c r="J21" s="741">
        <v>54773.13</v>
      </c>
      <c r="K21" s="735">
        <v>47527</v>
      </c>
      <c r="L21" s="612">
        <v>0.86770648308760157</v>
      </c>
      <c r="M21" s="734">
        <v>-7246.1299999999974</v>
      </c>
      <c r="N21" s="611">
        <v>8.492094302696554E-3</v>
      </c>
      <c r="O21" s="616">
        <v>6.9768065661075761E-3</v>
      </c>
      <c r="P21" s="543"/>
      <c r="Q21" s="617">
        <v>928.35813559322025</v>
      </c>
      <c r="R21" s="619">
        <v>633.69333333333338</v>
      </c>
      <c r="S21" s="681">
        <v>-294.66480225988687</v>
      </c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41</v>
      </c>
      <c r="E22" s="735">
        <v>0</v>
      </c>
      <c r="F22" s="612">
        <v>0</v>
      </c>
      <c r="G22" s="734">
        <v>-41</v>
      </c>
      <c r="H22" s="611">
        <v>5.3033242788772476E-3</v>
      </c>
      <c r="I22" s="616">
        <v>0</v>
      </c>
      <c r="J22" s="741">
        <v>50194.32</v>
      </c>
      <c r="K22" s="735">
        <v>0</v>
      </c>
      <c r="L22" s="612">
        <v>0</v>
      </c>
      <c r="M22" s="734">
        <v>-50194.32</v>
      </c>
      <c r="N22" s="611">
        <v>7.7821898967564522E-3</v>
      </c>
      <c r="O22" s="616">
        <v>0</v>
      </c>
      <c r="P22" s="543"/>
      <c r="Q22" s="617">
        <v>1224.2517073170732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v>7731</v>
      </c>
      <c r="E23" s="651">
        <v>12268</v>
      </c>
      <c r="F23" s="613">
        <v>1.5868581037381968</v>
      </c>
      <c r="G23" s="614">
        <v>4537</v>
      </c>
      <c r="H23" s="611">
        <v>1</v>
      </c>
      <c r="I23" s="616">
        <v>1</v>
      </c>
      <c r="J23" s="650">
        <v>6449896.580000001</v>
      </c>
      <c r="K23" s="651">
        <v>6812142.4250000017</v>
      </c>
      <c r="L23" s="613">
        <v>1.0561630470360195</v>
      </c>
      <c r="M23" s="614">
        <v>362245.84500000067</v>
      </c>
      <c r="N23" s="611">
        <v>1</v>
      </c>
      <c r="O23" s="616">
        <v>1</v>
      </c>
      <c r="P23" s="387"/>
      <c r="Q23" s="618">
        <v>834.29007631613001</v>
      </c>
      <c r="R23" s="620">
        <v>555.27734145745046</v>
      </c>
      <c r="S23" s="682">
        <v>-279.01273485867955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252</v>
      </c>
      <c r="E25" s="735">
        <v>339</v>
      </c>
      <c r="F25" s="612">
        <v>1.3452380952380953</v>
      </c>
      <c r="G25" s="734">
        <v>87</v>
      </c>
      <c r="H25" s="611">
        <v>0.35443037974683544</v>
      </c>
      <c r="I25" s="616">
        <v>0.36688311688311687</v>
      </c>
      <c r="J25" s="741">
        <v>240385.87</v>
      </c>
      <c r="K25" s="735">
        <v>306026.45999999996</v>
      </c>
      <c r="L25" s="612">
        <v>1.2730634292273499</v>
      </c>
      <c r="M25" s="734">
        <v>65640.589999999967</v>
      </c>
      <c r="N25" s="611">
        <v>0.39143758120995681</v>
      </c>
      <c r="O25" s="616">
        <v>0.39477292567118849</v>
      </c>
      <c r="P25" s="543"/>
      <c r="Q25" s="617">
        <v>953.91218253968248</v>
      </c>
      <c r="R25" s="619">
        <v>902.73292035398219</v>
      </c>
      <c r="S25" s="681">
        <v>-51.179262185700281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253</v>
      </c>
      <c r="E26" s="735">
        <v>311</v>
      </c>
      <c r="F26" s="612">
        <v>1.2292490118577075</v>
      </c>
      <c r="G26" s="734">
        <v>58</v>
      </c>
      <c r="H26" s="611">
        <v>0.35583684950773559</v>
      </c>
      <c r="I26" s="616">
        <v>0.33658008658008659</v>
      </c>
      <c r="J26" s="741">
        <v>182109.91999999998</v>
      </c>
      <c r="K26" s="735">
        <v>235637.15999999997</v>
      </c>
      <c r="L26" s="612">
        <v>1.293928194576111</v>
      </c>
      <c r="M26" s="734">
        <v>53527.239999999991</v>
      </c>
      <c r="N26" s="611">
        <v>0.29654266533693818</v>
      </c>
      <c r="O26" s="616">
        <v>0.30397100646149994</v>
      </c>
      <c r="P26" s="543"/>
      <c r="Q26" s="617">
        <v>719.80205533596836</v>
      </c>
      <c r="R26" s="619">
        <v>757.67575562700961</v>
      </c>
      <c r="S26" s="681">
        <v>37.873700291041246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72</v>
      </c>
      <c r="E27" s="735">
        <v>116</v>
      </c>
      <c r="F27" s="612">
        <v>1.6111111111111112</v>
      </c>
      <c r="G27" s="734">
        <v>44</v>
      </c>
      <c r="H27" s="611">
        <v>0.10126582278481013</v>
      </c>
      <c r="I27" s="616">
        <v>0.12554112554112554</v>
      </c>
      <c r="J27" s="741">
        <v>85131.94</v>
      </c>
      <c r="K27" s="735">
        <v>127840.10999999999</v>
      </c>
      <c r="L27" s="612">
        <v>1.5016703484027263</v>
      </c>
      <c r="M27" s="734">
        <v>42708.169999999984</v>
      </c>
      <c r="N27" s="611">
        <v>0.13862645369842733</v>
      </c>
      <c r="O27" s="616">
        <v>0.16491323738093289</v>
      </c>
      <c r="P27" s="543"/>
      <c r="Q27" s="617">
        <v>1182.3880555555556</v>
      </c>
      <c r="R27" s="619">
        <v>1102.0699137931033</v>
      </c>
      <c r="S27" s="681">
        <v>-80.318141762452342</v>
      </c>
      <c r="T27" s="359"/>
    </row>
    <row r="28" spans="2:26" s="266" customFormat="1" ht="16.899999999999999" customHeight="1" x14ac:dyDescent="0.3">
      <c r="B28" s="288" t="s">
        <v>59</v>
      </c>
      <c r="C28" s="731" t="s">
        <v>169</v>
      </c>
      <c r="D28" s="741">
        <v>34</v>
      </c>
      <c r="E28" s="735">
        <v>50</v>
      </c>
      <c r="F28" s="612">
        <v>1.4705882352941178</v>
      </c>
      <c r="G28" s="734">
        <v>16</v>
      </c>
      <c r="H28" s="611">
        <v>4.7819971870604779E-2</v>
      </c>
      <c r="I28" s="616">
        <v>5.4112554112554112E-2</v>
      </c>
      <c r="J28" s="741">
        <v>29086.400000000001</v>
      </c>
      <c r="K28" s="735">
        <v>38979.749999999949</v>
      </c>
      <c r="L28" s="612">
        <v>1.3401366274272495</v>
      </c>
      <c r="M28" s="734">
        <v>9893.3499999999476</v>
      </c>
      <c r="N28" s="611">
        <v>4.736347465891106E-2</v>
      </c>
      <c r="O28" s="616">
        <v>5.0283723667004128E-2</v>
      </c>
      <c r="P28" s="543"/>
      <c r="Q28" s="617">
        <v>855.48235294117649</v>
      </c>
      <c r="R28" s="619">
        <v>779.594999999999</v>
      </c>
      <c r="S28" s="681">
        <v>-75.887352941177483</v>
      </c>
      <c r="T28" s="359"/>
    </row>
    <row r="29" spans="2:26" s="266" customFormat="1" ht="16.899999999999999" customHeight="1" x14ac:dyDescent="0.3">
      <c r="B29" s="288" t="s">
        <v>61</v>
      </c>
      <c r="C29" s="731" t="s">
        <v>165</v>
      </c>
      <c r="D29" s="741">
        <v>30</v>
      </c>
      <c r="E29" s="735">
        <v>41</v>
      </c>
      <c r="F29" s="612">
        <v>1.3666666666666667</v>
      </c>
      <c r="G29" s="734">
        <v>11</v>
      </c>
      <c r="H29" s="611">
        <v>4.2194092827004218E-2</v>
      </c>
      <c r="I29" s="616">
        <v>4.4372294372294376E-2</v>
      </c>
      <c r="J29" s="741">
        <v>23045.379999999997</v>
      </c>
      <c r="K29" s="735">
        <v>32465.03</v>
      </c>
      <c r="L29" s="612">
        <v>1.4087435312414029</v>
      </c>
      <c r="M29" s="734">
        <v>9419.6500000000015</v>
      </c>
      <c r="N29" s="611">
        <v>3.7526447811863123E-2</v>
      </c>
      <c r="O29" s="616">
        <v>4.1879760577248466E-2</v>
      </c>
      <c r="P29" s="543"/>
      <c r="Q29" s="617">
        <v>768.17933333333326</v>
      </c>
      <c r="R29" s="619">
        <v>791.82999999999993</v>
      </c>
      <c r="S29" s="681">
        <v>23.650666666666666</v>
      </c>
      <c r="T29" s="359"/>
    </row>
    <row r="30" spans="2:26" s="266" customFormat="1" ht="16.899999999999999" customHeight="1" x14ac:dyDescent="0.3">
      <c r="B30" s="288" t="s">
        <v>63</v>
      </c>
      <c r="C30" s="731" t="s">
        <v>169</v>
      </c>
      <c r="D30" s="741">
        <v>43</v>
      </c>
      <c r="E30" s="735">
        <v>53</v>
      </c>
      <c r="F30" s="612">
        <v>1.2325581395348837</v>
      </c>
      <c r="G30" s="734">
        <v>10</v>
      </c>
      <c r="H30" s="611">
        <v>6.0478199718706049E-2</v>
      </c>
      <c r="I30" s="616">
        <v>5.735930735930736E-2</v>
      </c>
      <c r="J30" s="741">
        <v>37403.199999999997</v>
      </c>
      <c r="K30" s="735">
        <v>19323.099999999999</v>
      </c>
      <c r="L30" s="612">
        <v>0.51661622534970275</v>
      </c>
      <c r="M30" s="734">
        <v>-18080.099999999999</v>
      </c>
      <c r="N30" s="611">
        <v>6.0906317569798321E-2</v>
      </c>
      <c r="O30" s="616">
        <v>2.4926722741677117E-2</v>
      </c>
      <c r="P30" s="543"/>
      <c r="Q30" s="617">
        <v>869.84186046511616</v>
      </c>
      <c r="R30" s="619">
        <v>364.58679245283014</v>
      </c>
      <c r="S30" s="681">
        <v>-505.25506801228602</v>
      </c>
      <c r="T30" s="359"/>
    </row>
    <row r="31" spans="2:26" s="266" customFormat="1" ht="16.899999999999999" customHeight="1" x14ac:dyDescent="0.3">
      <c r="B31" s="288" t="s">
        <v>65</v>
      </c>
      <c r="C31" s="731" t="s">
        <v>164</v>
      </c>
      <c r="D31" s="741">
        <v>0</v>
      </c>
      <c r="E31" s="735">
        <v>12</v>
      </c>
      <c r="F31" s="612" t="s">
        <v>347</v>
      </c>
      <c r="G31" s="734">
        <v>12</v>
      </c>
      <c r="H31" s="611">
        <v>0</v>
      </c>
      <c r="I31" s="616">
        <v>1.2987012987012988E-2</v>
      </c>
      <c r="J31" s="741">
        <v>0</v>
      </c>
      <c r="K31" s="735">
        <v>9491.56</v>
      </c>
      <c r="L31" s="612" t="s">
        <v>347</v>
      </c>
      <c r="M31" s="734">
        <v>9491.56</v>
      </c>
      <c r="N31" s="611">
        <v>0</v>
      </c>
      <c r="O31" s="616">
        <v>1.2244074941701532E-2</v>
      </c>
      <c r="P31" s="543"/>
      <c r="Q31" s="617" t="s">
        <v>347</v>
      </c>
      <c r="R31" s="619">
        <v>790.96333333333325</v>
      </c>
      <c r="S31" s="681" t="s">
        <v>347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3</v>
      </c>
      <c r="E32" s="735">
        <v>2</v>
      </c>
      <c r="F32" s="612">
        <v>0.66666666666666663</v>
      </c>
      <c r="G32" s="734">
        <v>-1</v>
      </c>
      <c r="H32" s="611">
        <v>4.2194092827004216E-3</v>
      </c>
      <c r="I32" s="616">
        <v>2.1645021645021645E-3</v>
      </c>
      <c r="J32" s="741">
        <v>2347.89</v>
      </c>
      <c r="K32" s="735">
        <v>5433</v>
      </c>
      <c r="L32" s="612">
        <v>2.3139925635357703</v>
      </c>
      <c r="M32" s="734">
        <v>3085.11</v>
      </c>
      <c r="N32" s="611">
        <v>3.8232379571521632E-3</v>
      </c>
      <c r="O32" s="616">
        <v>7.0085485587473946E-3</v>
      </c>
      <c r="P32" s="543"/>
      <c r="Q32" s="617">
        <v>782.63</v>
      </c>
      <c r="R32" s="619">
        <v>2716.5</v>
      </c>
      <c r="S32" s="681">
        <v>1933.87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7</v>
      </c>
      <c r="E33" s="735">
        <v>0</v>
      </c>
      <c r="F33" s="612">
        <v>0</v>
      </c>
      <c r="G33" s="734">
        <v>-7</v>
      </c>
      <c r="H33" s="611">
        <v>9.8452883263009851E-3</v>
      </c>
      <c r="I33" s="616">
        <v>0</v>
      </c>
      <c r="J33" s="741">
        <v>10355.299999999999</v>
      </c>
      <c r="K33" s="735">
        <v>0</v>
      </c>
      <c r="L33" s="612">
        <v>0</v>
      </c>
      <c r="M33" s="734">
        <v>-10355.299999999999</v>
      </c>
      <c r="N33" s="611">
        <v>1.6862278904760358E-2</v>
      </c>
      <c r="O33" s="616">
        <v>0</v>
      </c>
      <c r="P33" s="543"/>
      <c r="Q33" s="617">
        <v>1479.3285714285714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17</v>
      </c>
      <c r="E34" s="735">
        <v>0</v>
      </c>
      <c r="F34" s="612">
        <v>0</v>
      </c>
      <c r="G34" s="734">
        <v>-17</v>
      </c>
      <c r="H34" s="611">
        <v>2.3909985935302389E-2</v>
      </c>
      <c r="I34" s="616">
        <v>0</v>
      </c>
      <c r="J34" s="741">
        <v>4244.45</v>
      </c>
      <c r="K34" s="735">
        <v>0</v>
      </c>
      <c r="L34" s="612">
        <v>0</v>
      </c>
      <c r="M34" s="734">
        <v>-4244.45</v>
      </c>
      <c r="N34" s="611">
        <v>6.911542852192607E-3</v>
      </c>
      <c r="O34" s="616">
        <v>0</v>
      </c>
      <c r="P34" s="543"/>
      <c r="Q34" s="617">
        <v>249.67352941176469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650">
        <v>711</v>
      </c>
      <c r="E35" s="651">
        <v>924</v>
      </c>
      <c r="F35" s="613">
        <v>1.2995780590717299</v>
      </c>
      <c r="G35" s="614">
        <v>213</v>
      </c>
      <c r="H35" s="611">
        <v>1</v>
      </c>
      <c r="I35" s="616">
        <v>1</v>
      </c>
      <c r="J35" s="650">
        <v>614110.35</v>
      </c>
      <c r="K35" s="594">
        <v>775196.16999999993</v>
      </c>
      <c r="L35" s="613">
        <v>1.2623076129558799</v>
      </c>
      <c r="M35" s="614">
        <v>161085.81999999995</v>
      </c>
      <c r="N35" s="611">
        <v>1</v>
      </c>
      <c r="O35" s="616">
        <v>1</v>
      </c>
      <c r="P35" s="387"/>
      <c r="Q35" s="618">
        <v>863.72763713080167</v>
      </c>
      <c r="R35" s="620">
        <v>838.95689393939381</v>
      </c>
      <c r="S35" s="682">
        <v>-24.77074319140786</v>
      </c>
      <c r="T35" s="359"/>
    </row>
    <row r="36" spans="2:20" s="266" customFormat="1" ht="21" customHeight="1" x14ac:dyDescent="0.25">
      <c r="B36" s="275"/>
      <c r="C36" s="96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344</v>
      </c>
      <c r="G39" s="1098" t="s">
        <v>348</v>
      </c>
      <c r="H39" s="1054" t="s">
        <v>227</v>
      </c>
      <c r="I39" s="1055"/>
      <c r="J39" s="1054" t="s">
        <v>228</v>
      </c>
      <c r="K39" s="1055"/>
      <c r="L39" s="1098" t="s">
        <v>344</v>
      </c>
      <c r="M39" s="1098" t="s">
        <v>348</v>
      </c>
      <c r="N39" s="1054" t="s">
        <v>227</v>
      </c>
      <c r="O39" s="1055"/>
      <c r="P39" s="347"/>
      <c r="Q39" s="1054"/>
      <c r="R39" s="1055"/>
      <c r="S39" s="1098" t="s">
        <v>348</v>
      </c>
      <c r="T39" s="359"/>
    </row>
    <row r="40" spans="2:20" s="266" customFormat="1" ht="21" customHeight="1" x14ac:dyDescent="0.25">
      <c r="B40" s="1007"/>
      <c r="C40" s="1010"/>
      <c r="D40" s="372" t="s">
        <v>345</v>
      </c>
      <c r="E40" s="372" t="s">
        <v>346</v>
      </c>
      <c r="F40" s="1019"/>
      <c r="G40" s="1019"/>
      <c r="H40" s="713" t="s">
        <v>345</v>
      </c>
      <c r="I40" s="713" t="s">
        <v>346</v>
      </c>
      <c r="J40" s="789" t="s">
        <v>345</v>
      </c>
      <c r="K40" s="789" t="s">
        <v>346</v>
      </c>
      <c r="L40" s="1019"/>
      <c r="M40" s="1019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129</v>
      </c>
      <c r="E42" s="735">
        <v>181</v>
      </c>
      <c r="F42" s="612">
        <v>1.4031007751937985</v>
      </c>
      <c r="G42" s="866">
        <v>52</v>
      </c>
      <c r="H42" s="611">
        <v>0.44636678200692043</v>
      </c>
      <c r="I42" s="616">
        <v>0.5</v>
      </c>
      <c r="J42" s="741">
        <v>129435.97</v>
      </c>
      <c r="K42" s="735">
        <v>135149.94</v>
      </c>
      <c r="L42" s="612">
        <v>1.0441451475969161</v>
      </c>
      <c r="M42" s="734">
        <v>5713.9700000000012</v>
      </c>
      <c r="N42" s="611">
        <v>0.48697180076860713</v>
      </c>
      <c r="O42" s="616">
        <v>0.51581489553474702</v>
      </c>
      <c r="P42" s="627"/>
      <c r="Q42" s="617">
        <v>1003.3796124031007</v>
      </c>
      <c r="R42" s="619">
        <v>746.68475138121551</v>
      </c>
      <c r="S42" s="681">
        <v>-256.69486102188523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52</v>
      </c>
      <c r="E43" s="735">
        <v>55</v>
      </c>
      <c r="F43" s="612">
        <v>1.0576923076923077</v>
      </c>
      <c r="G43" s="734">
        <v>3</v>
      </c>
      <c r="H43" s="611">
        <v>0.17993079584775087</v>
      </c>
      <c r="I43" s="616">
        <v>0.15193370165745856</v>
      </c>
      <c r="J43" s="741">
        <v>45078.81</v>
      </c>
      <c r="K43" s="735">
        <v>50370.13</v>
      </c>
      <c r="L43" s="612">
        <v>1.1173793185756233</v>
      </c>
      <c r="M43" s="734">
        <v>5291.32</v>
      </c>
      <c r="N43" s="611">
        <v>0.16959821355845592</v>
      </c>
      <c r="O43" s="616">
        <v>0.19224324734455395</v>
      </c>
      <c r="P43" s="627"/>
      <c r="Q43" s="617">
        <v>866.90019230769224</v>
      </c>
      <c r="R43" s="619">
        <v>915.82054545454537</v>
      </c>
      <c r="S43" s="681">
        <v>48.920353146853131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56</v>
      </c>
      <c r="E44" s="735">
        <v>70</v>
      </c>
      <c r="F44" s="612">
        <v>1.25</v>
      </c>
      <c r="G44" s="734">
        <v>14</v>
      </c>
      <c r="H44" s="611">
        <v>0.19377162629757785</v>
      </c>
      <c r="I44" s="616">
        <v>0.19337016574585636</v>
      </c>
      <c r="J44" s="741">
        <v>38137.360000000001</v>
      </c>
      <c r="K44" s="735">
        <v>38604.6</v>
      </c>
      <c r="L44" s="612">
        <v>1.0122515035125661</v>
      </c>
      <c r="M44" s="734">
        <v>467.23999999999796</v>
      </c>
      <c r="N44" s="611">
        <v>0.14348267236503615</v>
      </c>
      <c r="O44" s="616">
        <v>0.14733878325185121</v>
      </c>
      <c r="P44" s="627"/>
      <c r="Q44" s="617">
        <v>681.02428571428572</v>
      </c>
      <c r="R44" s="619">
        <v>551.49428571428564</v>
      </c>
      <c r="S44" s="681">
        <v>-129.53000000000009</v>
      </c>
      <c r="T44" s="359"/>
    </row>
    <row r="45" spans="2:20" s="266" customFormat="1" ht="16.899999999999999" customHeight="1" x14ac:dyDescent="0.25">
      <c r="B45" s="289" t="s">
        <v>59</v>
      </c>
      <c r="C45" s="863" t="s">
        <v>317</v>
      </c>
      <c r="D45" s="741">
        <v>16</v>
      </c>
      <c r="E45" s="735">
        <v>19</v>
      </c>
      <c r="F45" s="612">
        <v>1.1875</v>
      </c>
      <c r="G45" s="864">
        <v>3</v>
      </c>
      <c r="H45" s="611">
        <v>5.536332179930796E-2</v>
      </c>
      <c r="I45" s="616">
        <v>5.2486187845303865E-2</v>
      </c>
      <c r="J45" s="741">
        <v>13580.1</v>
      </c>
      <c r="K45" s="735">
        <v>16253.740000000002</v>
      </c>
      <c r="L45" s="612">
        <v>1.1968792571483273</v>
      </c>
      <c r="M45" s="734">
        <v>2673.6400000000012</v>
      </c>
      <c r="N45" s="611">
        <v>5.1091869992690296E-2</v>
      </c>
      <c r="O45" s="616">
        <v>6.2034220660023523E-2</v>
      </c>
      <c r="P45" s="627"/>
      <c r="Q45" s="617">
        <v>848.75625000000002</v>
      </c>
      <c r="R45" s="619">
        <v>855.46</v>
      </c>
      <c r="S45" s="681">
        <v>6.7037500000000136</v>
      </c>
      <c r="T45" s="359"/>
    </row>
    <row r="46" spans="2:20" s="266" customFormat="1" ht="16.899999999999999" customHeight="1" x14ac:dyDescent="0.25">
      <c r="B46" s="288" t="s">
        <v>61</v>
      </c>
      <c r="C46" s="872" t="s">
        <v>233</v>
      </c>
      <c r="D46" s="741">
        <v>14</v>
      </c>
      <c r="E46" s="735">
        <v>17</v>
      </c>
      <c r="F46" s="612">
        <v>1.2142857142857142</v>
      </c>
      <c r="G46" s="871">
        <v>3</v>
      </c>
      <c r="H46" s="611">
        <v>4.8442906574394463E-2</v>
      </c>
      <c r="I46" s="616">
        <v>4.6961325966850827E-2</v>
      </c>
      <c r="J46" s="741">
        <v>13747.79</v>
      </c>
      <c r="K46" s="735">
        <v>8963.8799999999992</v>
      </c>
      <c r="L46" s="612">
        <v>0.65202334338828272</v>
      </c>
      <c r="M46" s="734">
        <v>-4783.9100000000017</v>
      </c>
      <c r="N46" s="611">
        <v>5.1722763408723629E-2</v>
      </c>
      <c r="O46" s="616">
        <v>3.4211652818980219E-2</v>
      </c>
      <c r="P46" s="627"/>
      <c r="Q46" s="617">
        <v>981.98500000000001</v>
      </c>
      <c r="R46" s="619">
        <v>527.28705882352938</v>
      </c>
      <c r="S46" s="681">
        <v>-454.69794117647064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9</v>
      </c>
      <c r="E47" s="735">
        <v>12</v>
      </c>
      <c r="F47" s="612">
        <v>1.3333333333333333</v>
      </c>
      <c r="G47" s="996">
        <v>3</v>
      </c>
      <c r="H47" s="611">
        <v>3.1141868512110725E-2</v>
      </c>
      <c r="I47" s="616">
        <v>3.3149171270718231E-2</v>
      </c>
      <c r="J47" s="741">
        <v>9566.07</v>
      </c>
      <c r="K47" s="735">
        <v>6581.6</v>
      </c>
      <c r="L47" s="612">
        <v>0.68801503647788487</v>
      </c>
      <c r="M47" s="734">
        <v>-2984.4699999999993</v>
      </c>
      <c r="N47" s="611">
        <v>3.5990044607990726E-2</v>
      </c>
      <c r="O47" s="616">
        <v>2.5119414159203411E-2</v>
      </c>
      <c r="P47" s="627"/>
      <c r="Q47" s="617">
        <v>1062.8966666666665</v>
      </c>
      <c r="R47" s="619">
        <v>548.4666666666667</v>
      </c>
      <c r="S47" s="681">
        <v>-514.42999999999984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13</v>
      </c>
      <c r="E48" s="735">
        <v>8</v>
      </c>
      <c r="F48" s="797">
        <v>0.61538461538461542</v>
      </c>
      <c r="G48" s="544">
        <v>-5</v>
      </c>
      <c r="H48" s="611">
        <v>4.4982698961937718E-2</v>
      </c>
      <c r="I48" s="616">
        <v>2.2099447513812154E-2</v>
      </c>
      <c r="J48" s="741">
        <v>16251.57</v>
      </c>
      <c r="K48" s="735">
        <v>6088.59</v>
      </c>
      <c r="L48" s="612">
        <v>0.37464626494547915</v>
      </c>
      <c r="M48" s="734">
        <v>-10162.98</v>
      </c>
      <c r="N48" s="611">
        <v>6.114263529849602E-2</v>
      </c>
      <c r="O48" s="616">
        <v>2.3237786230640618E-2</v>
      </c>
      <c r="P48" s="627"/>
      <c r="Q48" s="617">
        <v>1250.1207692307692</v>
      </c>
      <c r="R48" s="619">
        <v>761.07375000000002</v>
      </c>
      <c r="S48" s="681">
        <v>-489.04701923076914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v>289</v>
      </c>
      <c r="E49" s="386">
        <v>362</v>
      </c>
      <c r="F49" s="613">
        <v>1.2525951557093427</v>
      </c>
      <c r="G49" s="614">
        <v>73</v>
      </c>
      <c r="H49" s="611">
        <v>1</v>
      </c>
      <c r="I49" s="616">
        <v>1</v>
      </c>
      <c r="J49" s="650">
        <v>265797.67000000004</v>
      </c>
      <c r="K49" s="594">
        <v>262012.48</v>
      </c>
      <c r="L49" s="613">
        <v>0.98575913024369244</v>
      </c>
      <c r="M49" s="614">
        <v>-3785.1900000000314</v>
      </c>
      <c r="N49" s="611">
        <v>1</v>
      </c>
      <c r="O49" s="616">
        <v>1</v>
      </c>
      <c r="P49" s="387"/>
      <c r="Q49" s="618">
        <v>919.71512110726655</v>
      </c>
      <c r="R49" s="620">
        <v>723.79138121546964</v>
      </c>
      <c r="S49" s="682">
        <v>-195.92373989179691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734">
        <v>8020</v>
      </c>
      <c r="E51" s="594">
        <v>12630</v>
      </c>
      <c r="F51" s="612">
        <v>1.5748129675810474</v>
      </c>
      <c r="G51" s="734">
        <v>4610</v>
      </c>
      <c r="H51" s="611"/>
      <c r="I51" s="616"/>
      <c r="J51" s="734">
        <v>6715694.2500000009</v>
      </c>
      <c r="K51" s="594">
        <v>7074154.9050000021</v>
      </c>
      <c r="L51" s="612">
        <v>1.0533765596907574</v>
      </c>
      <c r="M51" s="734">
        <v>358460.65500000119</v>
      </c>
      <c r="N51" s="611"/>
      <c r="O51" s="616"/>
      <c r="P51" s="543"/>
      <c r="Q51" s="618">
        <v>837.36836034912733</v>
      </c>
      <c r="R51" s="620">
        <v>560.10727672209043</v>
      </c>
      <c r="S51" s="682">
        <v>-277.2610836270369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5" zoomScaleNormal="115" workbookViewId="0">
      <selection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339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993"/>
      <c r="G6" s="993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344</v>
      </c>
      <c r="G8" s="1098" t="s">
        <v>348</v>
      </c>
      <c r="H8" s="1054" t="s">
        <v>227</v>
      </c>
      <c r="I8" s="1055"/>
      <c r="J8" s="1054" t="s">
        <v>228</v>
      </c>
      <c r="K8" s="1055"/>
      <c r="L8" s="1098" t="s">
        <v>344</v>
      </c>
      <c r="M8" s="1098" t="s">
        <v>348</v>
      </c>
      <c r="N8" s="1054" t="s">
        <v>227</v>
      </c>
      <c r="O8" s="1055"/>
      <c r="P8" s="347"/>
      <c r="Q8" s="1054"/>
      <c r="R8" s="1055"/>
      <c r="S8" s="1098" t="s">
        <v>348</v>
      </c>
      <c r="T8" s="1018"/>
    </row>
    <row r="9" spans="2:26" ht="16.149999999999999" customHeight="1" x14ac:dyDescent="0.25">
      <c r="B9" s="1007"/>
      <c r="C9" s="1010"/>
      <c r="D9" s="372" t="s">
        <v>345</v>
      </c>
      <c r="E9" s="372" t="s">
        <v>346</v>
      </c>
      <c r="F9" s="1019"/>
      <c r="G9" s="1019"/>
      <c r="H9" s="713" t="s">
        <v>345</v>
      </c>
      <c r="I9" s="713" t="s">
        <v>346</v>
      </c>
      <c r="J9" s="372" t="s">
        <v>345</v>
      </c>
      <c r="K9" s="372" t="s">
        <v>346</v>
      </c>
      <c r="L9" s="1019"/>
      <c r="M9" s="1019"/>
      <c r="N9" s="713" t="s">
        <v>345</v>
      </c>
      <c r="O9" s="713" t="s">
        <v>346</v>
      </c>
      <c r="P9" s="983"/>
      <c r="Q9" s="713" t="s">
        <v>345</v>
      </c>
      <c r="R9" s="713" t="s">
        <v>346</v>
      </c>
      <c r="S9" s="1019"/>
      <c r="T9" s="1018"/>
    </row>
    <row r="10" spans="2:26" s="282" customFormat="1" ht="6" customHeight="1" x14ac:dyDescent="0.25">
      <c r="B10" s="350"/>
      <c r="C10" s="351"/>
      <c r="D10" s="992"/>
      <c r="E10" s="992"/>
      <c r="F10" s="990"/>
      <c r="G10" s="990"/>
      <c r="H10" s="990"/>
      <c r="I10" s="990"/>
      <c r="J10" s="992"/>
      <c r="K10" s="990"/>
      <c r="L10" s="990"/>
      <c r="M10" s="990"/>
      <c r="N10" s="990"/>
      <c r="O10" s="990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4" t="s">
        <v>53</v>
      </c>
      <c r="C11" s="988" t="s">
        <v>166</v>
      </c>
      <c r="D11" s="741">
        <v>1455</v>
      </c>
      <c r="E11" s="989">
        <v>1628</v>
      </c>
      <c r="F11" s="612">
        <v>1.1189003436426117</v>
      </c>
      <c r="G11" s="987">
        <v>173</v>
      </c>
      <c r="H11" s="611">
        <v>0.20821408128219807</v>
      </c>
      <c r="I11" s="616">
        <v>0.17196577585296294</v>
      </c>
      <c r="J11" s="741">
        <v>1499930.19</v>
      </c>
      <c r="K11" s="989">
        <v>1338581.1599999999</v>
      </c>
      <c r="L11" s="612">
        <v>0.89242897364443341</v>
      </c>
      <c r="M11" s="987">
        <v>-161349.03000000003</v>
      </c>
      <c r="N11" s="611">
        <v>0.24294407245393296</v>
      </c>
      <c r="O11" s="616">
        <v>0.20382330469820487</v>
      </c>
      <c r="P11" s="543"/>
      <c r="Q11" s="617">
        <v>1030.8798556701031</v>
      </c>
      <c r="R11" s="619">
        <v>822.22429975429975</v>
      </c>
      <c r="S11" s="681">
        <v>-208.65555591580335</v>
      </c>
      <c r="T11" s="796"/>
    </row>
    <row r="12" spans="2:26" ht="16.899999999999999" customHeight="1" x14ac:dyDescent="0.3">
      <c r="B12" s="984" t="s">
        <v>55</v>
      </c>
      <c r="C12" s="988" t="s">
        <v>165</v>
      </c>
      <c r="D12" s="741">
        <v>837</v>
      </c>
      <c r="E12" s="989">
        <v>1320</v>
      </c>
      <c r="F12" s="612">
        <v>1.5770609318996416</v>
      </c>
      <c r="G12" s="987">
        <v>483</v>
      </c>
      <c r="H12" s="611">
        <v>0.11977676016027476</v>
      </c>
      <c r="I12" s="616">
        <v>0.13943171015105102</v>
      </c>
      <c r="J12" s="741">
        <v>775799.86000000092</v>
      </c>
      <c r="K12" s="989">
        <v>1046855.37</v>
      </c>
      <c r="L12" s="612">
        <v>1.3493884492322528</v>
      </c>
      <c r="M12" s="987">
        <v>271055.50999999908</v>
      </c>
      <c r="N12" s="611">
        <v>0.12565649965188799</v>
      </c>
      <c r="O12" s="616">
        <v>0.15940275228022932</v>
      </c>
      <c r="P12" s="543"/>
      <c r="Q12" s="617">
        <v>926.88155316607038</v>
      </c>
      <c r="R12" s="619">
        <v>793.07224999999994</v>
      </c>
      <c r="S12" s="681">
        <v>-133.80930316607044</v>
      </c>
      <c r="T12" s="796"/>
    </row>
    <row r="13" spans="2:26" ht="16.899999999999999" customHeight="1" x14ac:dyDescent="0.3">
      <c r="B13" s="984" t="s">
        <v>57</v>
      </c>
      <c r="C13" s="988" t="s">
        <v>169</v>
      </c>
      <c r="D13" s="741">
        <v>962</v>
      </c>
      <c r="E13" s="989">
        <v>1501</v>
      </c>
      <c r="F13" s="612">
        <v>1.5602910602910602</v>
      </c>
      <c r="G13" s="987">
        <v>539</v>
      </c>
      <c r="H13" s="611">
        <v>0.13766456783056669</v>
      </c>
      <c r="I13" s="616">
        <v>0.15855075525509665</v>
      </c>
      <c r="J13" s="741">
        <v>884185.14</v>
      </c>
      <c r="K13" s="989">
        <v>988308.61</v>
      </c>
      <c r="L13" s="612">
        <v>1.117762067342593</v>
      </c>
      <c r="M13" s="987">
        <v>104123.46999999997</v>
      </c>
      <c r="N13" s="611">
        <v>0.14321169088199423</v>
      </c>
      <c r="O13" s="616">
        <v>0.15048794422886494</v>
      </c>
      <c r="P13" s="543"/>
      <c r="Q13" s="617">
        <v>919.11137214137216</v>
      </c>
      <c r="R13" s="619">
        <v>658.43345103264494</v>
      </c>
      <c r="S13" s="681">
        <v>-260.67792110872722</v>
      </c>
      <c r="T13" s="796"/>
    </row>
    <row r="14" spans="2:26" s="269" customFormat="1" ht="16.899999999999999" customHeight="1" x14ac:dyDescent="0.3">
      <c r="B14" s="984" t="s">
        <v>59</v>
      </c>
      <c r="C14" s="988" t="s">
        <v>342</v>
      </c>
      <c r="D14" s="741">
        <v>717</v>
      </c>
      <c r="E14" s="989">
        <v>803</v>
      </c>
      <c r="F14" s="612">
        <v>1.1199442119944212</v>
      </c>
      <c r="G14" s="987">
        <v>86</v>
      </c>
      <c r="H14" s="611">
        <v>0.10260446479679451</v>
      </c>
      <c r="I14" s="616">
        <v>8.4820957008556033E-2</v>
      </c>
      <c r="J14" s="741">
        <v>744738.02</v>
      </c>
      <c r="K14" s="989">
        <v>799066.05000000016</v>
      </c>
      <c r="L14" s="612">
        <v>1.0729491828549322</v>
      </c>
      <c r="M14" s="987">
        <v>54328.030000000144</v>
      </c>
      <c r="N14" s="611">
        <v>0.14321169088199423</v>
      </c>
      <c r="O14" s="616">
        <v>0.12167232578048615</v>
      </c>
      <c r="P14" s="543"/>
      <c r="Q14" s="617">
        <v>1038.686220362622</v>
      </c>
      <c r="R14" s="619">
        <v>995.10093399750951</v>
      </c>
      <c r="S14" s="681">
        <v>-43.585286365112438</v>
      </c>
      <c r="T14" s="796"/>
    </row>
    <row r="15" spans="2:26" s="269" customFormat="1" ht="16.899999999999999" customHeight="1" x14ac:dyDescent="0.3">
      <c r="B15" s="984" t="s">
        <v>61</v>
      </c>
      <c r="C15" s="988" t="s">
        <v>170</v>
      </c>
      <c r="D15" s="741">
        <v>691</v>
      </c>
      <c r="E15" s="989">
        <v>685</v>
      </c>
      <c r="F15" s="612">
        <v>0.99131693198263382</v>
      </c>
      <c r="G15" s="987">
        <v>-6</v>
      </c>
      <c r="H15" s="611">
        <v>9.8883800801373781E-2</v>
      </c>
      <c r="I15" s="616">
        <v>7.2356607161719655E-2</v>
      </c>
      <c r="J15" s="741">
        <v>766391.92</v>
      </c>
      <c r="K15" s="989">
        <v>709151.59000000008</v>
      </c>
      <c r="L15" s="612">
        <v>0.92531193439513304</v>
      </c>
      <c r="M15" s="987">
        <v>-57240.329999999958</v>
      </c>
      <c r="N15" s="611">
        <v>0.12413269322926876</v>
      </c>
      <c r="O15" s="616">
        <v>0.10798121542797336</v>
      </c>
      <c r="P15" s="543"/>
      <c r="Q15" s="617">
        <v>1109.1055282199711</v>
      </c>
      <c r="R15" s="619">
        <v>1035.2577956204382</v>
      </c>
      <c r="S15" s="681">
        <v>-73.847732599532947</v>
      </c>
      <c r="T15" s="796"/>
    </row>
    <row r="16" spans="2:26" s="269" customFormat="1" ht="16.899999999999999" customHeight="1" x14ac:dyDescent="0.3">
      <c r="B16" s="984" t="s">
        <v>63</v>
      </c>
      <c r="C16" s="986" t="s">
        <v>54</v>
      </c>
      <c r="D16" s="741">
        <v>449</v>
      </c>
      <c r="E16" s="989">
        <v>1394</v>
      </c>
      <c r="F16" s="612">
        <v>3.1046770601336302</v>
      </c>
      <c r="G16" s="987">
        <v>945</v>
      </c>
      <c r="H16" s="611">
        <v>6.4253005151688608E-2</v>
      </c>
      <c r="I16" s="616">
        <v>0.1472483363261857</v>
      </c>
      <c r="J16" s="741">
        <v>407656.13</v>
      </c>
      <c r="K16" s="989">
        <v>487207.7850000012</v>
      </c>
      <c r="L16" s="612">
        <v>1.1951440175816839</v>
      </c>
      <c r="M16" s="987">
        <v>79551.655000001192</v>
      </c>
      <c r="N16" s="611">
        <v>6.6028166539544034E-2</v>
      </c>
      <c r="O16" s="616">
        <v>7.4186238220619163E-2</v>
      </c>
      <c r="P16" s="543"/>
      <c r="Q16" s="617">
        <v>907.92011135857467</v>
      </c>
      <c r="R16" s="619">
        <v>349.50343256815006</v>
      </c>
      <c r="S16" s="681">
        <v>-558.41667879042461</v>
      </c>
      <c r="T16" s="796"/>
    </row>
    <row r="17" spans="2:26" s="269" customFormat="1" ht="16.899999999999999" customHeight="1" x14ac:dyDescent="0.3">
      <c r="B17" s="984" t="s">
        <v>65</v>
      </c>
      <c r="C17" s="988" t="s">
        <v>171</v>
      </c>
      <c r="D17" s="741">
        <v>588</v>
      </c>
      <c r="E17" s="989">
        <v>587</v>
      </c>
      <c r="F17" s="612">
        <v>0.99829931972789121</v>
      </c>
      <c r="G17" s="987">
        <v>-1</v>
      </c>
      <c r="H17" s="611">
        <v>8.4144247281053228E-2</v>
      </c>
      <c r="I17" s="616">
        <v>6.2004858983838597E-2</v>
      </c>
      <c r="J17" s="741">
        <v>440497.9</v>
      </c>
      <c r="K17" s="989">
        <v>462181.4</v>
      </c>
      <c r="L17" s="612">
        <v>1.0492249792791293</v>
      </c>
      <c r="M17" s="987">
        <v>21683.5</v>
      </c>
      <c r="N17" s="611">
        <v>7.1347556337542167E-2</v>
      </c>
      <c r="O17" s="616">
        <v>7.0375516354976131E-2</v>
      </c>
      <c r="P17" s="543"/>
      <c r="Q17" s="617">
        <v>749.14608843537417</v>
      </c>
      <c r="R17" s="619">
        <v>787.36183986371384</v>
      </c>
      <c r="S17" s="681">
        <v>38.215751428339672</v>
      </c>
      <c r="T17" s="796"/>
    </row>
    <row r="18" spans="2:26" s="269" customFormat="1" ht="16.899999999999999" customHeight="1" x14ac:dyDescent="0.3">
      <c r="B18" s="984" t="s">
        <v>66</v>
      </c>
      <c r="C18" s="988" t="s">
        <v>164</v>
      </c>
      <c r="D18" s="741">
        <v>525</v>
      </c>
      <c r="E18" s="989">
        <v>1100</v>
      </c>
      <c r="F18" s="612">
        <v>2.0952380952380953</v>
      </c>
      <c r="G18" s="987">
        <v>575</v>
      </c>
      <c r="H18" s="611">
        <v>7.5128792215226101E-2</v>
      </c>
      <c r="I18" s="616">
        <v>0.11619309179254252</v>
      </c>
      <c r="J18" s="741">
        <v>207045.68000000005</v>
      </c>
      <c r="K18" s="989">
        <v>458408.81000000093</v>
      </c>
      <c r="L18" s="612">
        <v>2.2140467263069716</v>
      </c>
      <c r="M18" s="987">
        <v>251363.13000000088</v>
      </c>
      <c r="N18" s="611">
        <v>3.3535241185587331E-2</v>
      </c>
      <c r="O18" s="616">
        <v>6.9801070976504481E-2</v>
      </c>
      <c r="P18" s="543"/>
      <c r="Q18" s="617">
        <v>394.3727238095239</v>
      </c>
      <c r="R18" s="619">
        <v>416.73528181818267</v>
      </c>
      <c r="S18" s="681">
        <v>22.362558008658766</v>
      </c>
      <c r="T18" s="796"/>
    </row>
    <row r="19" spans="2:26" s="269" customFormat="1" ht="16.899999999999999" customHeight="1" x14ac:dyDescent="0.3">
      <c r="B19" s="984" t="s">
        <v>67</v>
      </c>
      <c r="C19" s="988" t="s">
        <v>167</v>
      </c>
      <c r="D19" s="741">
        <v>70</v>
      </c>
      <c r="E19" s="989">
        <v>308</v>
      </c>
      <c r="F19" s="612">
        <v>4.4000000000000004</v>
      </c>
      <c r="G19" s="987">
        <v>238</v>
      </c>
      <c r="H19" s="611">
        <v>1.001717229536348E-2</v>
      </c>
      <c r="I19" s="616">
        <v>3.2534065701911905E-2</v>
      </c>
      <c r="J19" s="741">
        <v>63868.200000000004</v>
      </c>
      <c r="K19" s="989">
        <v>181138.20999999985</v>
      </c>
      <c r="L19" s="612">
        <v>2.836125176535425</v>
      </c>
      <c r="M19" s="987">
        <v>117270.00999999983</v>
      </c>
      <c r="N19" s="611">
        <v>1.0344748516797495E-2</v>
      </c>
      <c r="O19" s="616">
        <v>2.7581583898369965E-2</v>
      </c>
      <c r="P19" s="543"/>
      <c r="Q19" s="617">
        <v>912.40285714285721</v>
      </c>
      <c r="R19" s="619">
        <v>588.11107142857088</v>
      </c>
      <c r="S19" s="681">
        <v>-324.29178571428633</v>
      </c>
      <c r="T19" s="796"/>
    </row>
    <row r="20" spans="2:26" s="269" customFormat="1" ht="16.899999999999999" customHeight="1" x14ac:dyDescent="0.3">
      <c r="B20" s="984" t="s">
        <v>22</v>
      </c>
      <c r="C20" s="988" t="s">
        <v>71</v>
      </c>
      <c r="D20" s="741">
        <v>395</v>
      </c>
      <c r="E20" s="989">
        <v>66</v>
      </c>
      <c r="F20" s="612">
        <v>0.16708860759493671</v>
      </c>
      <c r="G20" s="987">
        <v>-329</v>
      </c>
      <c r="H20" s="611">
        <v>5.6525472238122494E-2</v>
      </c>
      <c r="I20" s="616">
        <v>6.971585507552551E-3</v>
      </c>
      <c r="J20" s="741">
        <v>278892.7</v>
      </c>
      <c r="K20" s="989">
        <v>48934.71</v>
      </c>
      <c r="L20" s="612">
        <v>0.17546070585569287</v>
      </c>
      <c r="M20" s="987">
        <v>-229957.99000000002</v>
      </c>
      <c r="N20" s="611">
        <v>4.5172321196943838E-2</v>
      </c>
      <c r="O20" s="616">
        <v>7.4511987802430247E-3</v>
      </c>
      <c r="P20" s="543"/>
      <c r="Q20" s="617">
        <v>706.0574683544304</v>
      </c>
      <c r="R20" s="619"/>
      <c r="S20" s="681"/>
      <c r="T20" s="796"/>
    </row>
    <row r="21" spans="2:26" s="274" customFormat="1" ht="16.899999999999999" customHeight="1" x14ac:dyDescent="0.3">
      <c r="B21" s="984" t="s">
        <v>24</v>
      </c>
      <c r="C21" s="988" t="s">
        <v>163</v>
      </c>
      <c r="D21" s="741">
        <v>95</v>
      </c>
      <c r="E21" s="989">
        <v>75</v>
      </c>
      <c r="F21" s="612">
        <v>0.78947368421052633</v>
      </c>
      <c r="G21" s="987">
        <v>-20</v>
      </c>
      <c r="H21" s="611">
        <v>1.3594733829421866E-2</v>
      </c>
      <c r="I21" s="616">
        <v>7.9222562585824444E-3</v>
      </c>
      <c r="J21" s="741">
        <v>54773.13</v>
      </c>
      <c r="K21" s="989">
        <v>47527</v>
      </c>
      <c r="L21" s="612">
        <v>0.86770648308760157</v>
      </c>
      <c r="M21" s="987">
        <v>-7246.1299999999974</v>
      </c>
      <c r="N21" s="611">
        <v>8.8716177272548189E-3</v>
      </c>
      <c r="O21" s="616">
        <v>7.2368493535286144E-3</v>
      </c>
      <c r="P21" s="543"/>
      <c r="Q21" s="617">
        <v>576.55926315789475</v>
      </c>
      <c r="R21" s="619">
        <v>633.69333333333338</v>
      </c>
      <c r="S21" s="681">
        <v>57.134070175438637</v>
      </c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4">
        <v>12</v>
      </c>
      <c r="C22" s="988" t="s">
        <v>172</v>
      </c>
      <c r="D22" s="741">
        <v>204</v>
      </c>
      <c r="E22" s="989">
        <v>0</v>
      </c>
      <c r="F22" s="612">
        <v>0</v>
      </c>
      <c r="G22" s="987">
        <v>-204</v>
      </c>
      <c r="H22" s="611">
        <v>2.919290211791643E-2</v>
      </c>
      <c r="I22" s="616">
        <v>0</v>
      </c>
      <c r="J22" s="741">
        <v>50194.32</v>
      </c>
      <c r="K22" s="989">
        <v>0</v>
      </c>
      <c r="L22" s="612">
        <v>0</v>
      </c>
      <c r="M22" s="987">
        <v>-50194.32</v>
      </c>
      <c r="N22" s="611">
        <v>8.1299867128188791E-3</v>
      </c>
      <c r="O22" s="616">
        <v>0</v>
      </c>
      <c r="P22" s="543"/>
      <c r="Q22" s="617">
        <v>246.05058823529413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v>6988</v>
      </c>
      <c r="E23" s="651">
        <v>9467</v>
      </c>
      <c r="F23" s="613">
        <v>1.3547510017172295</v>
      </c>
      <c r="G23" s="614">
        <v>2479</v>
      </c>
      <c r="H23" s="611">
        <v>1</v>
      </c>
      <c r="I23" s="616">
        <v>1</v>
      </c>
      <c r="J23" s="650">
        <v>6173973.1900000013</v>
      </c>
      <c r="K23" s="651">
        <v>6567360.6950000022</v>
      </c>
      <c r="L23" s="613">
        <v>1.0637170737374064</v>
      </c>
      <c r="M23" s="614">
        <v>393387.50500000082</v>
      </c>
      <c r="N23" s="611">
        <v>1</v>
      </c>
      <c r="O23" s="616">
        <v>1</v>
      </c>
      <c r="P23" s="387"/>
      <c r="Q23" s="618">
        <v>883.51075987407</v>
      </c>
      <c r="R23" s="620">
        <v>693.71085824442821</v>
      </c>
      <c r="S23" s="682">
        <v>-189.79990162964179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4" t="s">
        <v>53</v>
      </c>
      <c r="C25" s="988" t="s">
        <v>166</v>
      </c>
      <c r="D25" s="741">
        <v>239</v>
      </c>
      <c r="E25" s="989">
        <v>322</v>
      </c>
      <c r="F25" s="612">
        <v>1.3472803347280335</v>
      </c>
      <c r="G25" s="987">
        <v>83</v>
      </c>
      <c r="H25" s="611">
        <v>0.39244663382594419</v>
      </c>
      <c r="I25" s="616">
        <v>0.44475138121546959</v>
      </c>
      <c r="J25" s="741">
        <v>239490.87</v>
      </c>
      <c r="K25" s="989">
        <v>304735.45999999996</v>
      </c>
      <c r="L25" s="612">
        <v>1.2724303853420382</v>
      </c>
      <c r="M25" s="987">
        <v>65244.589999999967</v>
      </c>
      <c r="N25" s="611">
        <v>0.42856753258682434</v>
      </c>
      <c r="O25" s="616">
        <v>0.45431125877565121</v>
      </c>
      <c r="P25" s="543"/>
      <c r="Q25" s="617">
        <v>1002.0538493723849</v>
      </c>
      <c r="R25" s="619">
        <v>946.38341614906824</v>
      </c>
      <c r="S25" s="681">
        <v>-55.67043322331665</v>
      </c>
      <c r="T25" s="359"/>
    </row>
    <row r="26" spans="2:26" s="266" customFormat="1" ht="16.899999999999999" customHeight="1" x14ac:dyDescent="0.3">
      <c r="B26" s="984" t="s">
        <v>55</v>
      </c>
      <c r="C26" s="988" t="s">
        <v>171</v>
      </c>
      <c r="D26" s="741">
        <v>192</v>
      </c>
      <c r="E26" s="989">
        <v>218</v>
      </c>
      <c r="F26" s="612">
        <v>1.1354166666666667</v>
      </c>
      <c r="G26" s="987">
        <v>26</v>
      </c>
      <c r="H26" s="611">
        <v>0.31527093596059114</v>
      </c>
      <c r="I26" s="616">
        <v>0.30110497237569062</v>
      </c>
      <c r="J26" s="741">
        <v>146925.59</v>
      </c>
      <c r="K26" s="989">
        <v>191339.66999999998</v>
      </c>
      <c r="L26" s="612">
        <v>1.3022896147635004</v>
      </c>
      <c r="M26" s="987">
        <v>44414.079999999987</v>
      </c>
      <c r="N26" s="611">
        <v>0.26292249712969595</v>
      </c>
      <c r="O26" s="616">
        <v>0.28525648551506838</v>
      </c>
      <c r="P26" s="543"/>
      <c r="Q26" s="617">
        <v>765.23744791666661</v>
      </c>
      <c r="R26" s="619">
        <v>877.70490825688069</v>
      </c>
      <c r="S26" s="681">
        <v>112.46746034021407</v>
      </c>
      <c r="T26" s="359"/>
    </row>
    <row r="27" spans="2:26" s="266" customFormat="1" ht="16.899999999999999" customHeight="1" x14ac:dyDescent="0.3">
      <c r="B27" s="984" t="s">
        <v>57</v>
      </c>
      <c r="C27" s="986" t="s">
        <v>54</v>
      </c>
      <c r="D27" s="741">
        <v>41</v>
      </c>
      <c r="E27" s="989">
        <v>84</v>
      </c>
      <c r="F27" s="612">
        <v>2.0487804878048781</v>
      </c>
      <c r="G27" s="987">
        <v>43</v>
      </c>
      <c r="H27" s="611">
        <v>6.7323481116584566E-2</v>
      </c>
      <c r="I27" s="616">
        <v>0.11602209944751381</v>
      </c>
      <c r="J27" s="741">
        <v>66795.009999999995</v>
      </c>
      <c r="K27" s="989">
        <v>108796.66000000002</v>
      </c>
      <c r="L27" s="612">
        <v>1.6288141883652689</v>
      </c>
      <c r="M27" s="987">
        <v>42001.650000000023</v>
      </c>
      <c r="N27" s="611">
        <v>0.11952928570852098</v>
      </c>
      <c r="O27" s="616">
        <v>0.16219821465866346</v>
      </c>
      <c r="P27" s="543"/>
      <c r="Q27" s="617">
        <v>1629.1465853658535</v>
      </c>
      <c r="R27" s="619">
        <v>1295.1983333333335</v>
      </c>
      <c r="S27" s="681">
        <v>-333.94825203252003</v>
      </c>
      <c r="T27" s="359"/>
    </row>
    <row r="28" spans="2:26" s="266" customFormat="1" ht="16.899999999999999" customHeight="1" x14ac:dyDescent="0.3">
      <c r="B28" s="984" t="s">
        <v>59</v>
      </c>
      <c r="C28" s="988" t="s">
        <v>165</v>
      </c>
      <c r="D28" s="741">
        <v>28</v>
      </c>
      <c r="E28" s="989">
        <v>33</v>
      </c>
      <c r="F28" s="612">
        <v>1.1785714285714286</v>
      </c>
      <c r="G28" s="987">
        <v>5</v>
      </c>
      <c r="H28" s="611">
        <v>4.5977011494252873E-2</v>
      </c>
      <c r="I28" s="616">
        <v>4.5580110497237571E-2</v>
      </c>
      <c r="J28" s="741">
        <v>22168.400000000001</v>
      </c>
      <c r="K28" s="989">
        <v>31644.16</v>
      </c>
      <c r="L28" s="612">
        <v>1.4274444705075693</v>
      </c>
      <c r="M28" s="987">
        <v>9475.7599999999984</v>
      </c>
      <c r="N28" s="611">
        <v>3.9670224127532537E-2</v>
      </c>
      <c r="O28" s="616">
        <v>4.7176321923605845E-2</v>
      </c>
      <c r="P28" s="543"/>
      <c r="Q28" s="617">
        <v>791.72857142857151</v>
      </c>
      <c r="R28" s="619">
        <v>958.91393939393936</v>
      </c>
      <c r="S28" s="681">
        <v>167.18536796536785</v>
      </c>
      <c r="T28" s="359"/>
    </row>
    <row r="29" spans="2:26" s="266" customFormat="1" ht="16.899999999999999" customHeight="1" x14ac:dyDescent="0.3">
      <c r="B29" s="984" t="s">
        <v>61</v>
      </c>
      <c r="C29" s="988" t="s">
        <v>169</v>
      </c>
      <c r="D29" s="741">
        <v>43</v>
      </c>
      <c r="E29" s="989">
        <v>53</v>
      </c>
      <c r="F29" s="612">
        <v>1.2325581395348837</v>
      </c>
      <c r="G29" s="987">
        <v>10</v>
      </c>
      <c r="H29" s="611">
        <v>7.0607553366174053E-2</v>
      </c>
      <c r="I29" s="616">
        <v>7.3204419889502756E-2</v>
      </c>
      <c r="J29" s="741">
        <v>37403.199999999997</v>
      </c>
      <c r="K29" s="989">
        <v>19323.099999999999</v>
      </c>
      <c r="L29" s="612">
        <v>0.51661622534970275</v>
      </c>
      <c r="M29" s="987">
        <v>-18080.099999999999</v>
      </c>
      <c r="N29" s="611">
        <v>6.6932810987122421E-2</v>
      </c>
      <c r="O29" s="616">
        <v>2.8807615249133743E-2</v>
      </c>
      <c r="P29" s="543"/>
      <c r="Q29" s="617">
        <v>869.84186046511616</v>
      </c>
      <c r="R29" s="619">
        <v>364.58679245283014</v>
      </c>
      <c r="S29" s="681">
        <v>-505.25506801228602</v>
      </c>
      <c r="T29" s="359"/>
    </row>
    <row r="30" spans="2:26" s="266" customFormat="1" ht="16.899999999999999" customHeight="1" x14ac:dyDescent="0.3">
      <c r="B30" s="984" t="s">
        <v>63</v>
      </c>
      <c r="C30" s="988" t="s">
        <v>164</v>
      </c>
      <c r="D30" s="741">
        <v>0</v>
      </c>
      <c r="E30" s="989">
        <v>12</v>
      </c>
      <c r="F30" s="612" t="s">
        <v>347</v>
      </c>
      <c r="G30" s="987">
        <v>12</v>
      </c>
      <c r="H30" s="611">
        <v>0</v>
      </c>
      <c r="I30" s="616">
        <v>1.6574585635359115E-2</v>
      </c>
      <c r="J30" s="741">
        <v>0</v>
      </c>
      <c r="K30" s="989">
        <v>9491.56</v>
      </c>
      <c r="L30" s="612" t="s">
        <v>347</v>
      </c>
      <c r="M30" s="987">
        <v>9491.56</v>
      </c>
      <c r="N30" s="611">
        <v>0</v>
      </c>
      <c r="O30" s="616">
        <v>1.4150380042232761E-2</v>
      </c>
      <c r="P30" s="543"/>
      <c r="Q30" s="617" t="s">
        <v>347</v>
      </c>
      <c r="R30" s="619">
        <v>790.96333333333325</v>
      </c>
      <c r="S30" s="681" t="s">
        <v>347</v>
      </c>
      <c r="T30" s="359"/>
    </row>
    <row r="31" spans="2:26" s="266" customFormat="1" ht="16.899999999999999" customHeight="1" x14ac:dyDescent="0.3">
      <c r="B31" s="984" t="s">
        <v>65</v>
      </c>
      <c r="C31" s="988" t="s">
        <v>163</v>
      </c>
      <c r="D31" s="741">
        <v>3</v>
      </c>
      <c r="E31" s="989">
        <v>2</v>
      </c>
      <c r="F31" s="612">
        <v>0.66666666666666663</v>
      </c>
      <c r="G31" s="987">
        <v>-1</v>
      </c>
      <c r="H31" s="611">
        <v>4.9261083743842365E-3</v>
      </c>
      <c r="I31" s="616">
        <v>2.7624309392265192E-3</v>
      </c>
      <c r="J31" s="741">
        <v>2347.89</v>
      </c>
      <c r="K31" s="989">
        <v>5433</v>
      </c>
      <c r="L31" s="612">
        <v>2.3139925635357703</v>
      </c>
      <c r="M31" s="987">
        <v>3085.11</v>
      </c>
      <c r="N31" s="611">
        <v>4.2015356330088027E-3</v>
      </c>
      <c r="O31" s="616">
        <v>8.0997238356445723E-3</v>
      </c>
      <c r="P31" s="543"/>
      <c r="Q31" s="617">
        <v>782.63</v>
      </c>
      <c r="R31" s="619">
        <v>2716.5</v>
      </c>
      <c r="S31" s="681">
        <v>1933.87</v>
      </c>
      <c r="T31" s="359"/>
    </row>
    <row r="32" spans="2:26" s="266" customFormat="1" ht="16.899999999999999" customHeight="1" x14ac:dyDescent="0.3">
      <c r="B32" s="984" t="s">
        <v>66</v>
      </c>
      <c r="C32" s="988" t="s">
        <v>164</v>
      </c>
      <c r="D32" s="741">
        <v>34</v>
      </c>
      <c r="E32" s="989">
        <v>0</v>
      </c>
      <c r="F32" s="612">
        <v>0</v>
      </c>
      <c r="G32" s="987">
        <v>-34</v>
      </c>
      <c r="H32" s="611">
        <v>5.5829228243021348E-2</v>
      </c>
      <c r="I32" s="616">
        <v>0</v>
      </c>
      <c r="J32" s="741">
        <v>29086.400000000001</v>
      </c>
      <c r="K32" s="989">
        <v>0</v>
      </c>
      <c r="L32" s="612">
        <v>0</v>
      </c>
      <c r="M32" s="987">
        <v>-29086.400000000001</v>
      </c>
      <c r="N32" s="611">
        <v>5.2049945285318845E-2</v>
      </c>
      <c r="O32" s="616">
        <v>0</v>
      </c>
      <c r="P32" s="543"/>
      <c r="Q32" s="617">
        <v>855.48235294117649</v>
      </c>
      <c r="R32" s="619" t="s">
        <v>347</v>
      </c>
      <c r="S32" s="681" t="e">
        <v>#VALUE!</v>
      </c>
      <c r="T32" s="359"/>
    </row>
    <row r="33" spans="2:20" s="266" customFormat="1" ht="16.899999999999999" customHeight="1" x14ac:dyDescent="0.3">
      <c r="B33" s="984" t="s">
        <v>67</v>
      </c>
      <c r="C33" s="988" t="s">
        <v>71</v>
      </c>
      <c r="D33" s="741">
        <v>17</v>
      </c>
      <c r="E33" s="989">
        <v>0</v>
      </c>
      <c r="F33" s="612">
        <v>0</v>
      </c>
      <c r="G33" s="987">
        <v>-17</v>
      </c>
      <c r="H33" s="611">
        <v>2.7914614121510674E-2</v>
      </c>
      <c r="I33" s="616">
        <v>0</v>
      </c>
      <c r="J33" s="741">
        <v>4244.45</v>
      </c>
      <c r="K33" s="989">
        <v>0</v>
      </c>
      <c r="L33" s="612">
        <v>0</v>
      </c>
      <c r="M33" s="987">
        <v>-4244.45</v>
      </c>
      <c r="N33" s="611">
        <v>7.595418830321784E-3</v>
      </c>
      <c r="O33" s="616">
        <v>0</v>
      </c>
      <c r="P33" s="543"/>
      <c r="Q33" s="617">
        <v>249.67352941176469</v>
      </c>
      <c r="R33" s="619"/>
      <c r="S33" s="681"/>
      <c r="T33" s="359"/>
    </row>
    <row r="34" spans="2:20" s="266" customFormat="1" ht="16.899999999999999" customHeight="1" x14ac:dyDescent="0.3">
      <c r="B34" s="984" t="s">
        <v>22</v>
      </c>
      <c r="C34" s="988" t="s">
        <v>172</v>
      </c>
      <c r="D34" s="741">
        <v>12</v>
      </c>
      <c r="E34" s="989">
        <v>0</v>
      </c>
      <c r="F34" s="612">
        <v>0</v>
      </c>
      <c r="G34" s="987">
        <v>-12</v>
      </c>
      <c r="H34" s="611">
        <v>1.9704433497536946E-2</v>
      </c>
      <c r="I34" s="616">
        <v>0</v>
      </c>
      <c r="J34" s="741">
        <v>10355.299999999999</v>
      </c>
      <c r="K34" s="989">
        <v>0</v>
      </c>
      <c r="L34" s="612">
        <v>0</v>
      </c>
      <c r="M34" s="987">
        <v>-10355.299999999999</v>
      </c>
      <c r="N34" s="611">
        <v>1.8530749711654318E-2</v>
      </c>
      <c r="O34" s="616">
        <v>0</v>
      </c>
      <c r="P34" s="543"/>
      <c r="Q34" s="617">
        <v>862.94166666666661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650">
        <v>609</v>
      </c>
      <c r="E35" s="651">
        <v>724</v>
      </c>
      <c r="F35" s="613">
        <v>1.1888341543513958</v>
      </c>
      <c r="G35" s="614">
        <v>115</v>
      </c>
      <c r="H35" s="611">
        <v>1</v>
      </c>
      <c r="I35" s="616">
        <v>1</v>
      </c>
      <c r="J35" s="650">
        <v>558817.11</v>
      </c>
      <c r="K35" s="594">
        <v>670763.61</v>
      </c>
      <c r="L35" s="613">
        <v>1.2003276170266153</v>
      </c>
      <c r="M35" s="614">
        <v>111946.5</v>
      </c>
      <c r="N35" s="611">
        <v>1</v>
      </c>
      <c r="O35" s="616">
        <v>1</v>
      </c>
      <c r="P35" s="387"/>
      <c r="Q35" s="618">
        <v>917.59788177339897</v>
      </c>
      <c r="R35" s="620">
        <v>926.46907458563533</v>
      </c>
      <c r="S35" s="682">
        <v>8.8711928122363588</v>
      </c>
      <c r="T35" s="359"/>
    </row>
    <row r="36" spans="2:20" s="266" customFormat="1" ht="21" customHeight="1" x14ac:dyDescent="0.25">
      <c r="B36" s="275"/>
      <c r="C36" s="96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344</v>
      </c>
      <c r="G39" s="1098" t="s">
        <v>348</v>
      </c>
      <c r="H39" s="1054" t="s">
        <v>227</v>
      </c>
      <c r="I39" s="1055"/>
      <c r="J39" s="1054" t="s">
        <v>228</v>
      </c>
      <c r="K39" s="1055"/>
      <c r="L39" s="1098" t="s">
        <v>344</v>
      </c>
      <c r="M39" s="1098" t="s">
        <v>348</v>
      </c>
      <c r="N39" s="1054" t="s">
        <v>227</v>
      </c>
      <c r="O39" s="1055"/>
      <c r="P39" s="347"/>
      <c r="Q39" s="1054"/>
      <c r="R39" s="1055"/>
      <c r="S39" s="1098" t="s">
        <v>348</v>
      </c>
      <c r="T39" s="359"/>
    </row>
    <row r="40" spans="2:20" s="266" customFormat="1" ht="21" customHeight="1" x14ac:dyDescent="0.25">
      <c r="B40" s="1007"/>
      <c r="C40" s="1010"/>
      <c r="D40" s="372" t="s">
        <v>345</v>
      </c>
      <c r="E40" s="372" t="s">
        <v>346</v>
      </c>
      <c r="F40" s="1019"/>
      <c r="G40" s="1019"/>
      <c r="H40" s="713" t="s">
        <v>345</v>
      </c>
      <c r="I40" s="713" t="s">
        <v>346</v>
      </c>
      <c r="J40" s="982" t="s">
        <v>345</v>
      </c>
      <c r="K40" s="982" t="s">
        <v>346</v>
      </c>
      <c r="L40" s="1019"/>
      <c r="M40" s="1019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991"/>
      <c r="G41" s="991"/>
      <c r="H41" s="992"/>
      <c r="I41" s="992"/>
      <c r="J41" s="992"/>
      <c r="K41" s="992"/>
      <c r="L41" s="991"/>
      <c r="M41" s="991"/>
      <c r="N41" s="992"/>
      <c r="O41" s="992"/>
      <c r="P41" s="347"/>
      <c r="Q41" s="992"/>
      <c r="R41" s="992"/>
      <c r="S41" s="991"/>
      <c r="T41" s="359"/>
    </row>
    <row r="42" spans="2:20" s="266" customFormat="1" ht="16.899999999999999" customHeight="1" x14ac:dyDescent="0.25">
      <c r="B42" s="984" t="s">
        <v>53</v>
      </c>
      <c r="C42" s="326" t="s">
        <v>179</v>
      </c>
      <c r="D42" s="741">
        <v>129</v>
      </c>
      <c r="E42" s="989">
        <v>181</v>
      </c>
      <c r="F42" s="612">
        <v>1.4031007751937985</v>
      </c>
      <c r="G42" s="987">
        <v>52</v>
      </c>
      <c r="H42" s="611">
        <v>0.45422535211267606</v>
      </c>
      <c r="I42" s="616">
        <v>0.5127478753541076</v>
      </c>
      <c r="J42" s="741">
        <v>129435.97</v>
      </c>
      <c r="K42" s="989">
        <v>135149.94</v>
      </c>
      <c r="L42" s="612">
        <v>1.0441451475969161</v>
      </c>
      <c r="M42" s="987">
        <v>5713.9700000000012</v>
      </c>
      <c r="N42" s="611">
        <v>0.49280112555870176</v>
      </c>
      <c r="O42" s="616">
        <v>0.52163108380745238</v>
      </c>
      <c r="P42" s="627"/>
      <c r="Q42" s="617">
        <v>1003.3796124031007</v>
      </c>
      <c r="R42" s="619">
        <v>746.68475138121551</v>
      </c>
      <c r="S42" s="681">
        <v>-256.69486102188523</v>
      </c>
      <c r="T42" s="359"/>
    </row>
    <row r="43" spans="2:20" s="266" customFormat="1" ht="16.899999999999999" customHeight="1" x14ac:dyDescent="0.25">
      <c r="B43" s="984" t="s">
        <v>55</v>
      </c>
      <c r="C43" s="326" t="s">
        <v>177</v>
      </c>
      <c r="D43" s="741">
        <v>48</v>
      </c>
      <c r="E43" s="989">
        <v>50</v>
      </c>
      <c r="F43" s="612">
        <v>1.0416666666666667</v>
      </c>
      <c r="G43" s="987">
        <v>2</v>
      </c>
      <c r="H43" s="611">
        <v>0.16901408450704225</v>
      </c>
      <c r="I43" s="616">
        <v>0.14164305949008499</v>
      </c>
      <c r="J43" s="741">
        <v>42801.84</v>
      </c>
      <c r="K43" s="989">
        <v>48708.53</v>
      </c>
      <c r="L43" s="612">
        <v>1.1380008429544151</v>
      </c>
      <c r="M43" s="987">
        <v>5906.6900000000023</v>
      </c>
      <c r="N43" s="611">
        <v>0.16295929893354577</v>
      </c>
      <c r="O43" s="616">
        <v>0.18799774009938744</v>
      </c>
      <c r="P43" s="627"/>
      <c r="Q43" s="617">
        <v>891.70499999999993</v>
      </c>
      <c r="R43" s="619">
        <v>974.17059999999992</v>
      </c>
      <c r="S43" s="681">
        <v>82.465599999999995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56</v>
      </c>
      <c r="E44" s="989">
        <v>68</v>
      </c>
      <c r="F44" s="612">
        <v>1.2142857142857142</v>
      </c>
      <c r="G44" s="987">
        <v>12</v>
      </c>
      <c r="H44" s="611">
        <v>0.19718309859154928</v>
      </c>
      <c r="I44" s="616">
        <v>0.19263456090651557</v>
      </c>
      <c r="J44" s="741">
        <v>38137.360000000001</v>
      </c>
      <c r="K44" s="989">
        <v>37884.76</v>
      </c>
      <c r="L44" s="612">
        <v>0.99337657352265607</v>
      </c>
      <c r="M44" s="987">
        <v>-252.59999999999854</v>
      </c>
      <c r="N44" s="611">
        <v>0.14520024019472647</v>
      </c>
      <c r="O44" s="616">
        <v>0.14622180682126251</v>
      </c>
      <c r="P44" s="627"/>
      <c r="Q44" s="617">
        <v>681.02428571428572</v>
      </c>
      <c r="R44" s="619">
        <v>557.12882352941176</v>
      </c>
      <c r="S44" s="681">
        <v>-123.89546218487396</v>
      </c>
      <c r="T44" s="359"/>
    </row>
    <row r="45" spans="2:20" s="266" customFormat="1" ht="16.899999999999999" customHeight="1" x14ac:dyDescent="0.25">
      <c r="B45" s="289" t="s">
        <v>59</v>
      </c>
      <c r="C45" s="988" t="s">
        <v>317</v>
      </c>
      <c r="D45" s="741">
        <v>15</v>
      </c>
      <c r="E45" s="989">
        <v>19</v>
      </c>
      <c r="F45" s="612">
        <v>1.2666666666666666</v>
      </c>
      <c r="G45" s="987">
        <v>4</v>
      </c>
      <c r="H45" s="611">
        <v>5.2816901408450703E-2</v>
      </c>
      <c r="I45" s="616">
        <v>5.3824362606232294E-2</v>
      </c>
      <c r="J45" s="741">
        <v>12712.96</v>
      </c>
      <c r="K45" s="989">
        <v>16253.74</v>
      </c>
      <c r="L45" s="612">
        <v>1.2785173555175191</v>
      </c>
      <c r="M45" s="987">
        <v>3540.7800000000007</v>
      </c>
      <c r="N45" s="611">
        <v>4.8402009095174642E-2</v>
      </c>
      <c r="O45" s="616">
        <v>6.2733701636305136E-2</v>
      </c>
      <c r="P45" s="627"/>
      <c r="Q45" s="617">
        <v>847.53066666666666</v>
      </c>
      <c r="R45" s="619">
        <v>855.46</v>
      </c>
      <c r="S45" s="681">
        <v>7.9293333333333749</v>
      </c>
      <c r="T45" s="359"/>
    </row>
    <row r="46" spans="2:20" s="266" customFormat="1" ht="16.899999999999999" customHeight="1" x14ac:dyDescent="0.25">
      <c r="B46" s="984" t="s">
        <v>61</v>
      </c>
      <c r="C46" s="988" t="s">
        <v>233</v>
      </c>
      <c r="D46" s="741">
        <v>14</v>
      </c>
      <c r="E46" s="989">
        <v>17</v>
      </c>
      <c r="F46" s="612">
        <v>1.2142857142857142</v>
      </c>
      <c r="G46" s="987">
        <v>3</v>
      </c>
      <c r="H46" s="611">
        <v>4.9295774647887321E-2</v>
      </c>
      <c r="I46" s="616">
        <v>4.8158640226628892E-2</v>
      </c>
      <c r="J46" s="741">
        <v>13747.79</v>
      </c>
      <c r="K46" s="989">
        <v>8963.8799999999992</v>
      </c>
      <c r="L46" s="612">
        <v>0.65202334338828272</v>
      </c>
      <c r="M46" s="987">
        <v>-4783.9100000000017</v>
      </c>
      <c r="N46" s="611">
        <v>5.2341913812247592E-2</v>
      </c>
      <c r="O46" s="616">
        <v>3.4597414098148663E-2</v>
      </c>
      <c r="P46" s="627"/>
      <c r="Q46" s="617">
        <v>981.98500000000001</v>
      </c>
      <c r="R46" s="619">
        <v>527.28705882352938</v>
      </c>
      <c r="S46" s="681">
        <v>-454.69794117647064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9</v>
      </c>
      <c r="E47" s="989">
        <v>12</v>
      </c>
      <c r="F47" s="612">
        <v>1.3333333333333333</v>
      </c>
      <c r="G47" s="987">
        <v>3</v>
      </c>
      <c r="H47" s="611">
        <v>3.1690140845070422E-2</v>
      </c>
      <c r="I47" s="616">
        <v>3.39943342776204E-2</v>
      </c>
      <c r="J47" s="741">
        <v>9566.07</v>
      </c>
      <c r="K47" s="989">
        <v>6581.6</v>
      </c>
      <c r="L47" s="612">
        <v>0.68801503647788487</v>
      </c>
      <c r="M47" s="987">
        <v>-2984.4699999999993</v>
      </c>
      <c r="N47" s="611">
        <v>3.6420865569078906E-2</v>
      </c>
      <c r="O47" s="616">
        <v>2.5402653831641572E-2</v>
      </c>
      <c r="P47" s="627"/>
      <c r="Q47" s="617">
        <v>1062.8966666666665</v>
      </c>
      <c r="R47" s="619">
        <v>548.4666666666667</v>
      </c>
      <c r="S47" s="681">
        <v>-514.42999999999984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13</v>
      </c>
      <c r="E48" s="989">
        <v>6</v>
      </c>
      <c r="F48" s="797">
        <v>0.46153846153846156</v>
      </c>
      <c r="G48" s="544">
        <v>-7</v>
      </c>
      <c r="H48" s="611">
        <v>4.5774647887323945E-2</v>
      </c>
      <c r="I48" s="616">
        <v>1.69971671388102E-2</v>
      </c>
      <c r="J48" s="741">
        <v>16251.57</v>
      </c>
      <c r="K48" s="989">
        <v>5548.59</v>
      </c>
      <c r="L48" s="612">
        <v>0.34141870600809648</v>
      </c>
      <c r="M48" s="987">
        <v>-10702.98</v>
      </c>
      <c r="N48" s="611">
        <v>6.1874546836524887E-2</v>
      </c>
      <c r="O48" s="616">
        <v>2.1415599705802254E-2</v>
      </c>
      <c r="P48" s="627"/>
      <c r="Q48" s="617">
        <v>1250.1207692307692</v>
      </c>
      <c r="R48" s="619">
        <v>924.76499999999999</v>
      </c>
      <c r="S48" s="681">
        <v>-325.35576923076917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v>284</v>
      </c>
      <c r="E49" s="386">
        <v>353</v>
      </c>
      <c r="F49" s="613">
        <v>1.2429577464788732</v>
      </c>
      <c r="G49" s="614">
        <v>69</v>
      </c>
      <c r="H49" s="611">
        <v>1</v>
      </c>
      <c r="I49" s="616">
        <v>1</v>
      </c>
      <c r="J49" s="650">
        <v>262653.56</v>
      </c>
      <c r="K49" s="594">
        <v>259091.04</v>
      </c>
      <c r="L49" s="613">
        <v>0.98643642979748691</v>
      </c>
      <c r="M49" s="614">
        <v>-3562.5199999999895</v>
      </c>
      <c r="N49" s="611">
        <v>1</v>
      </c>
      <c r="O49" s="616">
        <v>1</v>
      </c>
      <c r="P49" s="387"/>
      <c r="Q49" s="618">
        <v>924.83647887323946</v>
      </c>
      <c r="R49" s="620">
        <v>733.96895184135974</v>
      </c>
      <c r="S49" s="682">
        <v>-190.86752703187972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987">
        <v>7272</v>
      </c>
      <c r="E51" s="594">
        <v>9820</v>
      </c>
      <c r="F51" s="612">
        <v>1.3503850385038503</v>
      </c>
      <c r="G51" s="987">
        <v>2548</v>
      </c>
      <c r="H51" s="611"/>
      <c r="I51" s="616"/>
      <c r="J51" s="987">
        <v>6436626.7500000009</v>
      </c>
      <c r="K51" s="989">
        <v>6826451.7350000022</v>
      </c>
      <c r="L51" s="612">
        <v>1.060563552951086</v>
      </c>
      <c r="M51" s="987">
        <v>389824.98500000127</v>
      </c>
      <c r="N51" s="611"/>
      <c r="O51" s="616"/>
      <c r="P51" s="543"/>
      <c r="Q51" s="618">
        <v>885.12469059405953</v>
      </c>
      <c r="R51" s="620">
        <v>695.15801782077415</v>
      </c>
      <c r="S51" s="682">
        <v>-189.96667277328538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5" t="s">
        <v>22</v>
      </c>
      <c r="C54" s="988" t="s">
        <v>71</v>
      </c>
      <c r="D54" s="987"/>
      <c r="E54" s="989"/>
      <c r="F54" s="612"/>
      <c r="G54" s="987"/>
      <c r="H54" s="611"/>
      <c r="I54" s="616"/>
      <c r="J54" s="987"/>
      <c r="K54" s="987"/>
      <c r="L54" s="612"/>
      <c r="M54" s="987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5" t="s">
        <v>24</v>
      </c>
      <c r="C55" s="988" t="s">
        <v>172</v>
      </c>
      <c r="D55" s="987"/>
      <c r="E55" s="989"/>
      <c r="F55" s="612"/>
      <c r="G55" s="987"/>
      <c r="H55" s="611"/>
      <c r="I55" s="616"/>
      <c r="J55" s="987"/>
      <c r="K55" s="987"/>
      <c r="L55" s="612"/>
      <c r="M55" s="987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25:S34">
    <sortCondition descending="1" ref="K25:K34"/>
  </sortState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abSelected="1"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1" t="s">
        <v>270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0" t="s">
        <v>313</v>
      </c>
      <c r="C7" s="1020"/>
      <c r="D7" s="1020"/>
      <c r="E7" s="105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4"/>
      <c r="B8" s="1005" t="s">
        <v>74</v>
      </c>
      <c r="C8" s="1008" t="s">
        <v>271</v>
      </c>
      <c r="D8" s="1011" t="s">
        <v>93</v>
      </c>
      <c r="E8" s="1012"/>
      <c r="F8" s="1012"/>
      <c r="G8" s="1012"/>
      <c r="H8" s="1012"/>
      <c r="I8" s="1016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344</v>
      </c>
      <c r="G9" s="1197" t="s">
        <v>348</v>
      </c>
      <c r="H9" s="1054" t="s">
        <v>227</v>
      </c>
      <c r="I9" s="1055"/>
      <c r="J9" s="1054" t="s">
        <v>162</v>
      </c>
      <c r="K9" s="1055"/>
      <c r="L9" s="1098" t="s">
        <v>344</v>
      </c>
      <c r="M9" s="1098" t="s">
        <v>348</v>
      </c>
      <c r="N9" s="1054" t="s">
        <v>227</v>
      </c>
      <c r="O9" s="1055"/>
      <c r="P9" s="396"/>
      <c r="Q9" s="1026" t="s">
        <v>273</v>
      </c>
      <c r="R9" s="1027"/>
      <c r="S9" s="1018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07"/>
      <c r="C10" s="1010"/>
      <c r="D10" s="604" t="s">
        <v>345</v>
      </c>
      <c r="E10" s="604" t="s">
        <v>346</v>
      </c>
      <c r="F10" s="1019"/>
      <c r="G10" s="1198"/>
      <c r="H10" s="372" t="s">
        <v>345</v>
      </c>
      <c r="I10" s="372" t="s">
        <v>346</v>
      </c>
      <c r="J10" s="604" t="s">
        <v>345</v>
      </c>
      <c r="K10" s="604" t="s">
        <v>346</v>
      </c>
      <c r="L10" s="1019"/>
      <c r="M10" s="1019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1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1098181.0799999998</v>
      </c>
      <c r="E12" s="650">
        <v>963149.35000000824</v>
      </c>
      <c r="F12" s="612">
        <v>0.87704056056038449</v>
      </c>
      <c r="G12" s="637">
        <v>-135031.7299999916</v>
      </c>
      <c r="H12" s="611">
        <v>5.9824135039300771E-2</v>
      </c>
      <c r="I12" s="616">
        <v>5.4252962852603691E-2</v>
      </c>
      <c r="J12" s="690">
        <v>261322.11000000004</v>
      </c>
      <c r="K12" s="650">
        <v>324408.68999999942</v>
      </c>
      <c r="L12" s="612">
        <v>1.2414130974221789</v>
      </c>
      <c r="M12" s="649">
        <v>63086.579999999376</v>
      </c>
      <c r="N12" s="611">
        <v>0.20193055862596343</v>
      </c>
      <c r="O12" s="616">
        <v>0.21161013196197617</v>
      </c>
      <c r="P12" s="378"/>
      <c r="Q12" s="376">
        <v>1359503.19</v>
      </c>
      <c r="R12" s="380">
        <v>1287558.0400000077</v>
      </c>
      <c r="S12" s="529">
        <v>0.94707982259313994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64" t="s">
        <v>342</v>
      </c>
      <c r="D13" s="690">
        <v>1877856.3599999994</v>
      </c>
      <c r="E13" s="650">
        <v>1666951.8800000008</v>
      </c>
      <c r="F13" s="612">
        <v>0.88768870479529183</v>
      </c>
      <c r="G13" s="637">
        <v>-210904.47999999858</v>
      </c>
      <c r="H13" s="611">
        <v>0.10229745759692908</v>
      </c>
      <c r="I13" s="616">
        <v>9.3897253237742576E-2</v>
      </c>
      <c r="J13" s="690">
        <v>82617.109999999986</v>
      </c>
      <c r="K13" s="650">
        <v>94128.299999999988</v>
      </c>
      <c r="L13" s="612">
        <v>1.1393317921675064</v>
      </c>
      <c r="M13" s="649">
        <v>11511.190000000002</v>
      </c>
      <c r="N13" s="611">
        <v>6.3840442641315984E-2</v>
      </c>
      <c r="O13" s="616">
        <v>6.1399409443552558E-2</v>
      </c>
      <c r="P13" s="378"/>
      <c r="Q13" s="376">
        <v>1960473.4699999993</v>
      </c>
      <c r="R13" s="380">
        <v>1761080.1800000009</v>
      </c>
      <c r="S13" s="529">
        <v>0.89829329850610096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52744.5099999999</v>
      </c>
      <c r="E14" s="650">
        <v>45238</v>
      </c>
      <c r="F14" s="612">
        <v>0.85768168099390985</v>
      </c>
      <c r="G14" s="637">
        <v>-7506.5099999999002</v>
      </c>
      <c r="H14" s="611">
        <v>2.8732917970338231E-3</v>
      </c>
      <c r="I14" s="616">
        <v>2.5481982971032112E-3</v>
      </c>
      <c r="J14" s="690">
        <v>7141.1000000000058</v>
      </c>
      <c r="K14" s="650">
        <v>4865</v>
      </c>
      <c r="L14" s="612">
        <v>0.681267591827589</v>
      </c>
      <c r="M14" s="649">
        <v>-2276.1000000000058</v>
      </c>
      <c r="N14" s="611">
        <v>5.5181182801710442E-3</v>
      </c>
      <c r="O14" s="616">
        <v>3.1734146578965435E-3</v>
      </c>
      <c r="P14" s="378"/>
      <c r="Q14" s="376">
        <v>59885.609999999906</v>
      </c>
      <c r="R14" s="380">
        <v>50103</v>
      </c>
      <c r="S14" s="529">
        <v>0.83664506381416304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141546</v>
      </c>
      <c r="E15" s="650">
        <v>480713.9099999934</v>
      </c>
      <c r="F15" s="612">
        <v>3.3961673943452544</v>
      </c>
      <c r="G15" s="637">
        <v>339167.9099999934</v>
      </c>
      <c r="H15" s="611">
        <v>7.7108112427805332E-3</v>
      </c>
      <c r="I15" s="616">
        <v>2.7077995642066616E-2</v>
      </c>
      <c r="J15" s="690">
        <v>0</v>
      </c>
      <c r="K15" s="650">
        <v>10124.080000000051</v>
      </c>
      <c r="L15" s="612" t="s">
        <v>347</v>
      </c>
      <c r="M15" s="649">
        <v>10124.080000000051</v>
      </c>
      <c r="N15" s="611">
        <v>0</v>
      </c>
      <c r="O15" s="616">
        <v>6.6038856875061461E-3</v>
      </c>
      <c r="P15" s="378"/>
      <c r="Q15" s="376">
        <v>141546</v>
      </c>
      <c r="R15" s="380">
        <v>490837.98999999347</v>
      </c>
      <c r="S15" s="529">
        <v>3.4676924109476315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2748240.05</v>
      </c>
      <c r="E16" s="650">
        <v>3402132.3400000008</v>
      </c>
      <c r="F16" s="612">
        <v>1.2379312862426268</v>
      </c>
      <c r="G16" s="637">
        <v>653892.29000000097</v>
      </c>
      <c r="H16" s="611">
        <v>0.14971218031876377</v>
      </c>
      <c r="I16" s="616">
        <v>0.19163773454413913</v>
      </c>
      <c r="J16" s="690">
        <v>163104.21000000002</v>
      </c>
      <c r="K16" s="650">
        <v>303908.18999999994</v>
      </c>
      <c r="L16" s="612">
        <v>1.8632761839807808</v>
      </c>
      <c r="M16" s="649">
        <v>140803.97999999992</v>
      </c>
      <c r="N16" s="611">
        <v>0.12603496979090845</v>
      </c>
      <c r="O16" s="616">
        <v>0.19823776049348563</v>
      </c>
      <c r="P16" s="378"/>
      <c r="Q16" s="376">
        <v>2911344.26</v>
      </c>
      <c r="R16" s="380">
        <v>3706040.5300000007</v>
      </c>
      <c r="S16" s="529">
        <v>1.2729654067087213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1753526.699999999</v>
      </c>
      <c r="E17" s="650">
        <v>1720378.6600000004</v>
      </c>
      <c r="F17" s="612">
        <v>0.98109635855559052</v>
      </c>
      <c r="G17" s="637">
        <v>-33148.03999999864</v>
      </c>
      <c r="H17" s="611">
        <v>9.5524517774263074E-2</v>
      </c>
      <c r="I17" s="616">
        <v>9.6906714969377639E-2</v>
      </c>
      <c r="J17" s="690">
        <v>384760.67000000004</v>
      </c>
      <c r="K17" s="650">
        <v>371903.70999999996</v>
      </c>
      <c r="L17" s="612">
        <v>0.96658452642781789</v>
      </c>
      <c r="M17" s="649">
        <v>-12856.960000000079</v>
      </c>
      <c r="N17" s="611">
        <v>0.29731482357309902</v>
      </c>
      <c r="O17" s="616">
        <v>0.2425908909846054</v>
      </c>
      <c r="P17" s="378"/>
      <c r="Q17" s="376">
        <v>2138287.3699999992</v>
      </c>
      <c r="R17" s="380">
        <v>2092282.3700000003</v>
      </c>
      <c r="S17" s="529">
        <v>0.97848511820934581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323617.66000000009</v>
      </c>
      <c r="E18" s="650">
        <v>632252.57999999973</v>
      </c>
      <c r="F18" s="612">
        <v>1.9537023412133923</v>
      </c>
      <c r="G18" s="637">
        <v>308634.91999999963</v>
      </c>
      <c r="H18" s="611">
        <v>1.7629284409946794E-2</v>
      </c>
      <c r="I18" s="616">
        <v>3.5613973820573658E-2</v>
      </c>
      <c r="J18" s="690">
        <v>0</v>
      </c>
      <c r="K18" s="650">
        <v>0</v>
      </c>
      <c r="L18" s="612" t="s">
        <v>347</v>
      </c>
      <c r="M18" s="649">
        <v>0</v>
      </c>
      <c r="N18" s="611">
        <v>0</v>
      </c>
      <c r="O18" s="616">
        <v>0</v>
      </c>
      <c r="P18" s="378"/>
      <c r="Q18" s="376">
        <v>323617.66000000009</v>
      </c>
      <c r="R18" s="380">
        <v>632252.57999999973</v>
      </c>
      <c r="S18" s="529">
        <v>1.9537023412133923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90440.419999999984</v>
      </c>
      <c r="E19" s="650">
        <v>85092.060000000041</v>
      </c>
      <c r="F19" s="612">
        <v>0.94086316715468654</v>
      </c>
      <c r="G19" s="637">
        <v>-5348.3599999999424</v>
      </c>
      <c r="H19" s="611">
        <v>4.9268012330817776E-3</v>
      </c>
      <c r="I19" s="616">
        <v>4.7931261857068041E-3</v>
      </c>
      <c r="J19" s="690">
        <v>34287.310000000005</v>
      </c>
      <c r="K19" s="650">
        <v>33556.650000000009</v>
      </c>
      <c r="L19" s="612">
        <v>0.9786900751327533</v>
      </c>
      <c r="M19" s="649">
        <v>-730.65999999999622</v>
      </c>
      <c r="N19" s="611">
        <v>2.6494718193120291E-2</v>
      </c>
      <c r="O19" s="616">
        <v>2.1888831444995701E-2</v>
      </c>
      <c r="P19" s="378"/>
      <c r="Q19" s="376">
        <v>124727.72999999998</v>
      </c>
      <c r="R19" s="380">
        <v>118648.71000000005</v>
      </c>
      <c r="S19" s="529">
        <v>0.95126168014121693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2929993.5369999995</v>
      </c>
      <c r="E20" s="650">
        <v>2979202.5761999986</v>
      </c>
      <c r="F20" s="612">
        <v>1.0167949309712074</v>
      </c>
      <c r="G20" s="637">
        <v>49209.039199999068</v>
      </c>
      <c r="H20" s="611">
        <v>0.15961332080294674</v>
      </c>
      <c r="I20" s="616">
        <v>0.16781464546174316</v>
      </c>
      <c r="J20" s="690">
        <v>24549.349999999933</v>
      </c>
      <c r="K20" s="650">
        <v>12541.137100000029</v>
      </c>
      <c r="L20" s="612">
        <v>0.51085414074099977</v>
      </c>
      <c r="M20" s="649">
        <v>-12008.212899999904</v>
      </c>
      <c r="N20" s="611">
        <v>1.8969936984682547E-2</v>
      </c>
      <c r="O20" s="616">
        <v>8.1805196916403377E-3</v>
      </c>
      <c r="P20" s="378"/>
      <c r="Q20" s="376">
        <v>2954542.8869999996</v>
      </c>
      <c r="R20" s="380">
        <v>2991743.7132999985</v>
      </c>
      <c r="S20" s="529">
        <v>1.0125910598433627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3032955.7500000005</v>
      </c>
      <c r="E21" s="650">
        <v>3073491.09</v>
      </c>
      <c r="F21" s="612">
        <v>1.0133649625452001</v>
      </c>
      <c r="G21" s="637">
        <v>40535.339999999385</v>
      </c>
      <c r="H21" s="611">
        <v>0.16522225492741491</v>
      </c>
      <c r="I21" s="616">
        <v>0.17312579604977876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3032955.7500000005</v>
      </c>
      <c r="R21" s="380">
        <v>3073491.09</v>
      </c>
      <c r="S21" s="529">
        <v>1.0133649625452001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3403739.8700000006</v>
      </c>
      <c r="E22" s="650">
        <v>2562862.52</v>
      </c>
      <c r="F22" s="612">
        <v>0.75295487254729587</v>
      </c>
      <c r="G22" s="637">
        <v>-840877.35000000056</v>
      </c>
      <c r="H22" s="611">
        <v>0.18542096319992341</v>
      </c>
      <c r="I22" s="616">
        <v>0.14436274612435662</v>
      </c>
      <c r="J22" s="690">
        <v>300141.86000000004</v>
      </c>
      <c r="K22" s="650">
        <v>376607.97999999992</v>
      </c>
      <c r="L22" s="612">
        <v>1.2547665960356209</v>
      </c>
      <c r="M22" s="649">
        <v>76466.119999999879</v>
      </c>
      <c r="N22" s="611">
        <v>0.23192761399651837</v>
      </c>
      <c r="O22" s="616">
        <v>0.24565946228423599</v>
      </c>
      <c r="P22" s="378"/>
      <c r="Q22" s="376">
        <v>3703881.7300000004</v>
      </c>
      <c r="R22" s="380">
        <v>2939470.5</v>
      </c>
      <c r="S22" s="529">
        <v>0.79361888804154657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808214.44999999984</v>
      </c>
      <c r="E23" s="650">
        <v>141470.53000000003</v>
      </c>
      <c r="F23" s="612">
        <v>0.17504083229395373</v>
      </c>
      <c r="G23" s="637">
        <v>-666743.91999999981</v>
      </c>
      <c r="H23" s="611">
        <v>4.4028012572857475E-2</v>
      </c>
      <c r="I23" s="616">
        <v>7.9688528148080997E-3</v>
      </c>
      <c r="J23" s="690">
        <v>23517.250000000004</v>
      </c>
      <c r="K23" s="650">
        <v>1005.2099999999991</v>
      </c>
      <c r="L23" s="612">
        <v>4.2743518055895095E-2</v>
      </c>
      <c r="M23" s="649">
        <v>-22512.040000000005</v>
      </c>
      <c r="N23" s="611">
        <v>1.8172405809238408E-2</v>
      </c>
      <c r="O23" s="616">
        <v>6.5569335010569004E-4</v>
      </c>
      <c r="P23" s="378"/>
      <c r="Q23" s="376">
        <v>831731.69999999984</v>
      </c>
      <c r="R23" s="380">
        <v>142475.74000000002</v>
      </c>
      <c r="S23" s="529">
        <v>0.17130011997859412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95766.98000000004</v>
      </c>
      <c r="E24" s="650">
        <v>0</v>
      </c>
      <c r="F24" s="612">
        <v>0</v>
      </c>
      <c r="G24" s="637">
        <v>-95766.98000000004</v>
      </c>
      <c r="H24" s="611">
        <v>5.2169690847578797E-3</v>
      </c>
      <c r="I24" s="616">
        <v>0</v>
      </c>
      <c r="J24" s="690">
        <v>12677.720000000019</v>
      </c>
      <c r="K24" s="650">
        <v>0</v>
      </c>
      <c r="L24" s="612">
        <v>0</v>
      </c>
      <c r="M24" s="649">
        <v>-12677.720000000019</v>
      </c>
      <c r="N24" s="611">
        <v>9.7964121049824403E-3</v>
      </c>
      <c r="O24" s="616">
        <v>0</v>
      </c>
      <c r="P24" s="378"/>
      <c r="Q24" s="376">
        <v>108444.70000000006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7" t="s">
        <v>240</v>
      </c>
      <c r="C25" s="1218"/>
      <c r="D25" s="607">
        <v>18356823.366999999</v>
      </c>
      <c r="E25" s="608">
        <v>17752935.496200003</v>
      </c>
      <c r="F25" s="613">
        <v>0.96710281192302572</v>
      </c>
      <c r="G25" s="614">
        <v>-603887.87079999596</v>
      </c>
      <c r="H25" s="611"/>
      <c r="I25" s="616"/>
      <c r="J25" s="607">
        <v>1294118.6900000002</v>
      </c>
      <c r="K25" s="608">
        <v>1533048.9470999991</v>
      </c>
      <c r="L25" s="613">
        <v>1.1846277771477041</v>
      </c>
      <c r="M25" s="614">
        <v>238930.25709999888</v>
      </c>
      <c r="N25" s="611"/>
      <c r="O25" s="616"/>
      <c r="P25" s="387"/>
      <c r="Q25" s="386">
        <v>19650942.056999996</v>
      </c>
      <c r="R25" s="608">
        <v>19285984.443300001</v>
      </c>
      <c r="S25" s="531">
        <v>0.98142798382686236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9" t="s">
        <v>272</v>
      </c>
      <c r="D27" s="1220"/>
      <c r="E27" s="122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6395.2999999999938</v>
      </c>
      <c r="E28" s="382">
        <v>20612.22999999997</v>
      </c>
      <c r="F28" s="612">
        <v>3.2230278485762969</v>
      </c>
      <c r="G28" s="649">
        <v>14216.929999999977</v>
      </c>
      <c r="H28" s="611">
        <v>2.1207004769210071E-3</v>
      </c>
      <c r="I28" s="616">
        <v>8.4055865403772669E-3</v>
      </c>
      <c r="J28" s="535"/>
      <c r="K28" s="536"/>
      <c r="L28" s="536"/>
      <c r="M28" s="536"/>
      <c r="N28" s="536"/>
      <c r="O28" s="537"/>
      <c r="P28" s="378"/>
      <c r="Q28" s="376">
        <v>6395.2999999999938</v>
      </c>
      <c r="R28" s="382">
        <v>20612.22999999997</v>
      </c>
      <c r="S28" s="529">
        <v>3.2230278485762969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20209.009999999987</v>
      </c>
      <c r="E29" s="382">
        <v>26506.000000000007</v>
      </c>
      <c r="F29" s="612">
        <v>1.3115931953123892</v>
      </c>
      <c r="G29" s="649">
        <v>6296.9900000000198</v>
      </c>
      <c r="H29" s="611">
        <v>6.7013677458604625E-3</v>
      </c>
      <c r="I29" s="616">
        <v>1.0809042827449539E-2</v>
      </c>
      <c r="J29" s="538"/>
      <c r="K29" s="539"/>
      <c r="L29" s="539"/>
      <c r="M29" s="539"/>
      <c r="N29" s="539"/>
      <c r="O29" s="540"/>
      <c r="P29" s="378"/>
      <c r="Q29" s="376">
        <v>20209.009999999987</v>
      </c>
      <c r="R29" s="382">
        <v>26506.000000000007</v>
      </c>
      <c r="S29" s="529">
        <v>1.3115931953123892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31239.650000000009</v>
      </c>
      <c r="E30" s="382">
        <v>33473.300000000025</v>
      </c>
      <c r="F30" s="612">
        <v>1.0715004809592943</v>
      </c>
      <c r="G30" s="649">
        <v>2233.650000000016</v>
      </c>
      <c r="H30" s="611">
        <v>1.0359160735828722E-2</v>
      </c>
      <c r="I30" s="616">
        <v>1.3650280437488373E-2</v>
      </c>
      <c r="J30" s="538"/>
      <c r="K30" s="539"/>
      <c r="L30" s="539"/>
      <c r="M30" s="539"/>
      <c r="N30" s="539"/>
      <c r="O30" s="540"/>
      <c r="P30" s="378"/>
      <c r="Q30" s="376">
        <v>31239.650000000009</v>
      </c>
      <c r="R30" s="382">
        <v>33473.300000000025</v>
      </c>
      <c r="S30" s="529">
        <v>1.0715004809592943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12970.029999999977</v>
      </c>
      <c r="E31" s="382">
        <v>11713.240000000016</v>
      </c>
      <c r="F31" s="612">
        <v>0.90310045543457007</v>
      </c>
      <c r="G31" s="649">
        <v>-1256.7899999999609</v>
      </c>
      <c r="H31" s="611">
        <v>4.300900474829914E-3</v>
      </c>
      <c r="I31" s="616">
        <v>4.776613325594023E-3</v>
      </c>
      <c r="J31" s="538"/>
      <c r="K31" s="539"/>
      <c r="L31" s="539"/>
      <c r="M31" s="539"/>
      <c r="N31" s="539"/>
      <c r="O31" s="540"/>
      <c r="P31" s="378"/>
      <c r="Q31" s="376">
        <v>12970.029999999977</v>
      </c>
      <c r="R31" s="382">
        <v>11713.240000000016</v>
      </c>
      <c r="S31" s="529">
        <v>0.90310045543457007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40716.489999999932</v>
      </c>
      <c r="E32" s="382">
        <v>32861.469999999979</v>
      </c>
      <c r="F32" s="612">
        <v>0.80708012896003645</v>
      </c>
      <c r="G32" s="649">
        <v>-7855.0199999999531</v>
      </c>
      <c r="H32" s="611">
        <v>1.3501709030311221E-2</v>
      </c>
      <c r="I32" s="616">
        <v>1.3400778563455364E-2</v>
      </c>
      <c r="J32" s="538"/>
      <c r="K32" s="539"/>
      <c r="L32" s="539"/>
      <c r="M32" s="539"/>
      <c r="N32" s="539"/>
      <c r="O32" s="540"/>
      <c r="P32" s="378"/>
      <c r="Q32" s="376">
        <v>40716.489999999932</v>
      </c>
      <c r="R32" s="382">
        <v>32861.469999999979</v>
      </c>
      <c r="S32" s="529">
        <v>0.80708012896003645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9909.7000000000189</v>
      </c>
      <c r="E33" s="382">
        <v>15544.9</v>
      </c>
      <c r="F33" s="612">
        <v>1.5686549542367549</v>
      </c>
      <c r="G33" s="649">
        <v>5635.1999999999807</v>
      </c>
      <c r="H33" s="611">
        <v>3.2860859562716628E-3</v>
      </c>
      <c r="I33" s="616">
        <v>6.3391492435078958E-3</v>
      </c>
      <c r="J33" s="538"/>
      <c r="K33" s="539"/>
      <c r="L33" s="539"/>
      <c r="M33" s="539"/>
      <c r="N33" s="539"/>
      <c r="O33" s="540"/>
      <c r="P33" s="378"/>
      <c r="Q33" s="376">
        <v>9909.7000000000189</v>
      </c>
      <c r="R33" s="382">
        <v>15544.9</v>
      </c>
      <c r="S33" s="529">
        <v>1.5686549542367549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2894214.3499999996</v>
      </c>
      <c r="E34" s="382">
        <v>2311494.8899999997</v>
      </c>
      <c r="F34" s="612">
        <v>0.79866057260064371</v>
      </c>
      <c r="G34" s="649">
        <v>-582719.46</v>
      </c>
      <c r="H34" s="611">
        <v>0.95973007557997714</v>
      </c>
      <c r="I34" s="616">
        <v>0.9426185490621275</v>
      </c>
      <c r="J34" s="538"/>
      <c r="K34" s="539"/>
      <c r="L34" s="539"/>
      <c r="M34" s="539"/>
      <c r="N34" s="539"/>
      <c r="O34" s="540"/>
      <c r="P34" s="378"/>
      <c r="Q34" s="376">
        <v>2894214.3499999996</v>
      </c>
      <c r="R34" s="382">
        <v>2311494.8899999997</v>
      </c>
      <c r="S34" s="529">
        <v>0.79866057260064371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6" t="s">
        <v>309</v>
      </c>
      <c r="C35" s="1196"/>
      <c r="D35" s="607">
        <v>3015654.5299999993</v>
      </c>
      <c r="E35" s="608">
        <v>2452206.0299999998</v>
      </c>
      <c r="F35" s="613">
        <v>0.81315880370421623</v>
      </c>
      <c r="G35" s="614">
        <v>-563448.49999999953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3015654.5299999993</v>
      </c>
      <c r="R35" s="608">
        <v>2452206.0299999998</v>
      </c>
      <c r="S35" s="531">
        <v>0.81315880370421623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359"/>
    </row>
    <row r="37" spans="1:25" s="266" customFormat="1" ht="18" customHeight="1" x14ac:dyDescent="0.3">
      <c r="B37" s="1216" t="s">
        <v>305</v>
      </c>
      <c r="C37" s="1216"/>
      <c r="D37" s="778">
        <v>21372477.897</v>
      </c>
      <c r="E37" s="594">
        <v>20205141.526200004</v>
      </c>
      <c r="F37" s="612">
        <v>0.94538132749858395</v>
      </c>
      <c r="G37" s="778">
        <v>-1167336.370799996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22666596.586999997</v>
      </c>
      <c r="R37" s="594">
        <v>21738190.473300003</v>
      </c>
      <c r="S37" s="787">
        <v>0.95904078011286154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1" t="s">
        <v>270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0" t="s">
        <v>314</v>
      </c>
      <c r="C7" s="1020"/>
      <c r="D7" s="1020"/>
      <c r="E7" s="1020"/>
      <c r="F7" s="1020"/>
      <c r="G7" s="1020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4"/>
      <c r="B8" s="1005" t="s">
        <v>84</v>
      </c>
      <c r="C8" s="1008" t="s">
        <v>271</v>
      </c>
      <c r="D8" s="1011" t="s">
        <v>93</v>
      </c>
      <c r="E8" s="1012"/>
      <c r="F8" s="1012"/>
      <c r="G8" s="1012"/>
      <c r="H8" s="728"/>
      <c r="I8" s="728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344</v>
      </c>
      <c r="G9" s="1197" t="s">
        <v>348</v>
      </c>
      <c r="H9" s="1054" t="s">
        <v>227</v>
      </c>
      <c r="I9" s="1055"/>
      <c r="J9" s="1054" t="s">
        <v>162</v>
      </c>
      <c r="K9" s="1055"/>
      <c r="L9" s="1098" t="s">
        <v>344</v>
      </c>
      <c r="M9" s="1098" t="s">
        <v>348</v>
      </c>
      <c r="N9" s="1054" t="s">
        <v>227</v>
      </c>
      <c r="O9" s="1055"/>
      <c r="P9" s="396"/>
      <c r="Q9" s="1026" t="s">
        <v>273</v>
      </c>
      <c r="R9" s="1027"/>
      <c r="S9" s="1018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07"/>
      <c r="C10" s="1010"/>
      <c r="D10" s="724" t="s">
        <v>345</v>
      </c>
      <c r="E10" s="724" t="s">
        <v>346</v>
      </c>
      <c r="F10" s="1019"/>
      <c r="G10" s="1198"/>
      <c r="H10" s="372" t="s">
        <v>345</v>
      </c>
      <c r="I10" s="372" t="s">
        <v>346</v>
      </c>
      <c r="J10" s="724" t="s">
        <v>345</v>
      </c>
      <c r="K10" s="724" t="s">
        <v>346</v>
      </c>
      <c r="L10" s="1019"/>
      <c r="M10" s="1019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1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2748240.05</v>
      </c>
      <c r="E12" s="650">
        <v>3402132.3400000008</v>
      </c>
      <c r="F12" s="612">
        <v>1.2379312862426268</v>
      </c>
      <c r="G12" s="734">
        <v>653892.29000000097</v>
      </c>
      <c r="H12" s="611">
        <v>0.14971218031876374</v>
      </c>
      <c r="I12" s="616">
        <v>0.19163773454413915</v>
      </c>
      <c r="J12" s="690">
        <v>163104.21000000002</v>
      </c>
      <c r="K12" s="650">
        <v>303908.18999999994</v>
      </c>
      <c r="L12" s="612">
        <v>1.8632761839807808</v>
      </c>
      <c r="M12" s="734">
        <v>140803.97999999992</v>
      </c>
      <c r="N12" s="611">
        <v>0.12603496979090845</v>
      </c>
      <c r="O12" s="616">
        <v>0.1982377604934856</v>
      </c>
      <c r="P12" s="378"/>
      <c r="Q12" s="376">
        <v>2911344.26</v>
      </c>
      <c r="R12" s="380">
        <v>3706040.5300000007</v>
      </c>
      <c r="S12" s="529">
        <v>1.2729654067087213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170</v>
      </c>
      <c r="D13" s="690">
        <v>3032955.7500000005</v>
      </c>
      <c r="E13" s="650">
        <v>3073491.09</v>
      </c>
      <c r="F13" s="612">
        <v>1.0133649625452001</v>
      </c>
      <c r="G13" s="734">
        <v>40535.339999999385</v>
      </c>
      <c r="H13" s="611">
        <v>0.16522225492741485</v>
      </c>
      <c r="I13" s="616">
        <v>0.17312579604977882</v>
      </c>
      <c r="J13" s="690">
        <v>0</v>
      </c>
      <c r="K13" s="650">
        <v>0</v>
      </c>
      <c r="L13" s="612" t="s">
        <v>347</v>
      </c>
      <c r="M13" s="734">
        <v>0</v>
      </c>
      <c r="N13" s="611">
        <v>0</v>
      </c>
      <c r="O13" s="616">
        <v>0</v>
      </c>
      <c r="P13" s="378"/>
      <c r="Q13" s="376">
        <v>3032955.7500000005</v>
      </c>
      <c r="R13" s="380">
        <v>3073491.09</v>
      </c>
      <c r="S13" s="529">
        <v>1.0133649625452001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169</v>
      </c>
      <c r="D14" s="690">
        <v>2929993.5369999995</v>
      </c>
      <c r="E14" s="650">
        <v>2979202.5761999986</v>
      </c>
      <c r="F14" s="612">
        <v>1.0167949309712074</v>
      </c>
      <c r="G14" s="734">
        <v>49209.039199999068</v>
      </c>
      <c r="H14" s="611">
        <v>0.15961332080294671</v>
      </c>
      <c r="I14" s="616">
        <v>0.16781464546174318</v>
      </c>
      <c r="J14" s="690">
        <v>24549.349999999933</v>
      </c>
      <c r="K14" s="650">
        <v>12541.137100000029</v>
      </c>
      <c r="L14" s="612">
        <v>0.51085414074099977</v>
      </c>
      <c r="M14" s="734">
        <v>-12008.212899999904</v>
      </c>
      <c r="N14" s="611">
        <v>1.8969936984682547E-2</v>
      </c>
      <c r="O14" s="616">
        <v>8.180519691640336E-3</v>
      </c>
      <c r="P14" s="378"/>
      <c r="Q14" s="376">
        <v>2954542.8869999996</v>
      </c>
      <c r="R14" s="380">
        <v>2991743.7132999985</v>
      </c>
      <c r="S14" s="529">
        <v>1.0125910598433627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3403739.8700000006</v>
      </c>
      <c r="E15" s="650">
        <v>2562862.52</v>
      </c>
      <c r="F15" s="612">
        <v>0.75295487254729587</v>
      </c>
      <c r="G15" s="734">
        <v>-840877.35000000056</v>
      </c>
      <c r="H15" s="611">
        <v>0.18542096319992335</v>
      </c>
      <c r="I15" s="616">
        <v>0.14436274612435665</v>
      </c>
      <c r="J15" s="690">
        <v>300141.86000000004</v>
      </c>
      <c r="K15" s="650">
        <v>376607.97999999992</v>
      </c>
      <c r="L15" s="612">
        <v>1.2547665960356209</v>
      </c>
      <c r="M15" s="734">
        <v>76466.119999999879</v>
      </c>
      <c r="N15" s="611">
        <v>0.23192761399651837</v>
      </c>
      <c r="O15" s="616">
        <v>0.24565946228423596</v>
      </c>
      <c r="P15" s="378"/>
      <c r="Q15" s="376">
        <v>3703881.7300000004</v>
      </c>
      <c r="R15" s="380">
        <v>2939470.5</v>
      </c>
      <c r="S15" s="529">
        <v>0.79361888804154657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1753526.699999999</v>
      </c>
      <c r="E16" s="650">
        <v>1720378.6600000004</v>
      </c>
      <c r="F16" s="612">
        <v>0.98109635855559052</v>
      </c>
      <c r="G16" s="734">
        <v>-33148.03999999864</v>
      </c>
      <c r="H16" s="611">
        <v>9.5524517774263046E-2</v>
      </c>
      <c r="I16" s="616">
        <v>9.6906714969377653E-2</v>
      </c>
      <c r="J16" s="690">
        <v>384760.67000000004</v>
      </c>
      <c r="K16" s="650">
        <v>371903.70999999996</v>
      </c>
      <c r="L16" s="612">
        <v>0.96658452642781789</v>
      </c>
      <c r="M16" s="734">
        <v>-12856.960000000079</v>
      </c>
      <c r="N16" s="611">
        <v>0.29731482357309902</v>
      </c>
      <c r="O16" s="616">
        <v>0.24259089098460537</v>
      </c>
      <c r="P16" s="378"/>
      <c r="Q16" s="376">
        <v>2138287.3699999992</v>
      </c>
      <c r="R16" s="380">
        <v>2092282.3700000003</v>
      </c>
      <c r="S16" s="529">
        <v>0.97848511820934581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64" t="s">
        <v>342</v>
      </c>
      <c r="D17" s="690">
        <v>1877856.3599999994</v>
      </c>
      <c r="E17" s="650">
        <v>1666951.8800000008</v>
      </c>
      <c r="F17" s="612">
        <v>0.88768870479529183</v>
      </c>
      <c r="G17" s="734">
        <v>-210904.47999999858</v>
      </c>
      <c r="H17" s="611">
        <v>0.10229745759692907</v>
      </c>
      <c r="I17" s="616">
        <v>9.3897253237742589E-2</v>
      </c>
      <c r="J17" s="690">
        <v>82617.109999999986</v>
      </c>
      <c r="K17" s="650">
        <v>94128.299999999988</v>
      </c>
      <c r="L17" s="612">
        <v>1.1393317921675064</v>
      </c>
      <c r="M17" s="734">
        <v>11511.190000000002</v>
      </c>
      <c r="N17" s="611">
        <v>6.3840442641315984E-2</v>
      </c>
      <c r="O17" s="616">
        <v>6.1399409443552551E-2</v>
      </c>
      <c r="P17" s="378"/>
      <c r="Q17" s="376">
        <v>1960473.4699999993</v>
      </c>
      <c r="R17" s="380">
        <v>1761080.1800000009</v>
      </c>
      <c r="S17" s="529">
        <v>0.89829329850610096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1098181.0799999998</v>
      </c>
      <c r="E18" s="650">
        <v>963149.35000000824</v>
      </c>
      <c r="F18" s="612">
        <v>0.87704056056038449</v>
      </c>
      <c r="G18" s="734">
        <v>-135031.7299999916</v>
      </c>
      <c r="H18" s="611">
        <v>5.9824135039300765E-2</v>
      </c>
      <c r="I18" s="616">
        <v>5.4252962852603705E-2</v>
      </c>
      <c r="J18" s="690">
        <v>261322.11000000004</v>
      </c>
      <c r="K18" s="650">
        <v>324408.68999999942</v>
      </c>
      <c r="L18" s="612">
        <v>1.2414130974221789</v>
      </c>
      <c r="M18" s="734">
        <v>63086.579999999376</v>
      </c>
      <c r="N18" s="611">
        <v>0.20193055862596343</v>
      </c>
      <c r="O18" s="616">
        <v>0.21161013196197614</v>
      </c>
      <c r="P18" s="378"/>
      <c r="Q18" s="376">
        <v>1359503.19</v>
      </c>
      <c r="R18" s="380">
        <v>1287558.0400000077</v>
      </c>
      <c r="S18" s="529">
        <v>0.94707982259313994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323617.66000000009</v>
      </c>
      <c r="E19" s="650">
        <v>632252.57999999973</v>
      </c>
      <c r="F19" s="612">
        <v>1.9537023412133923</v>
      </c>
      <c r="G19" s="734">
        <v>308634.91999999963</v>
      </c>
      <c r="H19" s="611">
        <v>1.762928440994679E-2</v>
      </c>
      <c r="I19" s="616">
        <v>3.5613973820573665E-2</v>
      </c>
      <c r="J19" s="690">
        <v>0</v>
      </c>
      <c r="K19" s="650">
        <v>0</v>
      </c>
      <c r="L19" s="612" t="s">
        <v>347</v>
      </c>
      <c r="M19" s="734">
        <v>0</v>
      </c>
      <c r="N19" s="611">
        <v>0</v>
      </c>
      <c r="O19" s="616">
        <v>0</v>
      </c>
      <c r="P19" s="378"/>
      <c r="Q19" s="376">
        <v>323617.66000000009</v>
      </c>
      <c r="R19" s="380">
        <v>632252.57999999973</v>
      </c>
      <c r="S19" s="529">
        <v>1.9537023412133923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141546</v>
      </c>
      <c r="E20" s="650">
        <v>480713.9099999934</v>
      </c>
      <c r="F20" s="612">
        <v>3.3961673943452544</v>
      </c>
      <c r="G20" s="734">
        <v>339167.9099999934</v>
      </c>
      <c r="H20" s="611">
        <v>7.7108112427805324E-3</v>
      </c>
      <c r="I20" s="616">
        <v>2.7077995642066619E-2</v>
      </c>
      <c r="J20" s="690">
        <v>0</v>
      </c>
      <c r="K20" s="650">
        <v>10124.080000000051</v>
      </c>
      <c r="L20" s="612" t="s">
        <v>347</v>
      </c>
      <c r="M20" s="734">
        <v>10124.080000000051</v>
      </c>
      <c r="N20" s="611">
        <v>0</v>
      </c>
      <c r="O20" s="616">
        <v>6.6038856875061452E-3</v>
      </c>
      <c r="P20" s="378"/>
      <c r="Q20" s="376">
        <v>141546</v>
      </c>
      <c r="R20" s="380">
        <v>490837.98999999347</v>
      </c>
      <c r="S20" s="529">
        <v>3.4676924109476315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71</v>
      </c>
      <c r="D21" s="690">
        <v>808214.44999999984</v>
      </c>
      <c r="E21" s="650">
        <v>141470.53000000003</v>
      </c>
      <c r="F21" s="612">
        <v>0.17504083229395373</v>
      </c>
      <c r="G21" s="734">
        <v>-666743.91999999981</v>
      </c>
      <c r="H21" s="611">
        <v>4.4028012572857468E-2</v>
      </c>
      <c r="I21" s="616">
        <v>7.9688528148081014E-3</v>
      </c>
      <c r="J21" s="690">
        <v>23517.250000000004</v>
      </c>
      <c r="K21" s="650">
        <v>1005.2099999999991</v>
      </c>
      <c r="L21" s="612">
        <v>4.2743518055895095E-2</v>
      </c>
      <c r="M21" s="734">
        <v>-22512.040000000005</v>
      </c>
      <c r="N21" s="611">
        <v>1.8172405809238408E-2</v>
      </c>
      <c r="O21" s="616">
        <v>6.5569335010568993E-4</v>
      </c>
      <c r="P21" s="378"/>
      <c r="Q21" s="376">
        <v>831731.69999999984</v>
      </c>
      <c r="R21" s="380">
        <v>142475.74000000002</v>
      </c>
      <c r="S21" s="529">
        <v>0.17130011997859412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168</v>
      </c>
      <c r="D22" s="690">
        <v>90440.419999999984</v>
      </c>
      <c r="E22" s="650">
        <v>85092.060000000041</v>
      </c>
      <c r="F22" s="612">
        <v>0.94086316715468654</v>
      </c>
      <c r="G22" s="734">
        <v>-5348.3599999999424</v>
      </c>
      <c r="H22" s="611">
        <v>4.9268012330817767E-3</v>
      </c>
      <c r="I22" s="616">
        <v>4.793126185706805E-3</v>
      </c>
      <c r="J22" s="690">
        <v>34287.310000000005</v>
      </c>
      <c r="K22" s="650">
        <v>33556.650000000009</v>
      </c>
      <c r="L22" s="612">
        <v>0.9786900751327533</v>
      </c>
      <c r="M22" s="734">
        <v>-730.65999999999622</v>
      </c>
      <c r="N22" s="611">
        <v>2.6494718193120291E-2</v>
      </c>
      <c r="O22" s="616">
        <v>2.1888831444995697E-2</v>
      </c>
      <c r="P22" s="378"/>
      <c r="Q22" s="376">
        <v>124727.72999999998</v>
      </c>
      <c r="R22" s="380">
        <v>118648.71000000005</v>
      </c>
      <c r="S22" s="529">
        <v>0.95126168014121693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163</v>
      </c>
      <c r="D23" s="690">
        <v>52744.5099999999</v>
      </c>
      <c r="E23" s="650">
        <v>45238</v>
      </c>
      <c r="F23" s="612">
        <v>0.85768168099390985</v>
      </c>
      <c r="G23" s="734">
        <v>-7506.5099999999002</v>
      </c>
      <c r="H23" s="611">
        <v>2.8732917970338227E-3</v>
      </c>
      <c r="I23" s="616">
        <v>2.5481982971032116E-3</v>
      </c>
      <c r="J23" s="690">
        <v>7141.1000000000058</v>
      </c>
      <c r="K23" s="650">
        <v>4865</v>
      </c>
      <c r="L23" s="612">
        <v>0.681267591827589</v>
      </c>
      <c r="M23" s="734">
        <v>-2276.1000000000058</v>
      </c>
      <c r="N23" s="611">
        <v>5.5181182801710442E-3</v>
      </c>
      <c r="O23" s="616">
        <v>3.1734146578965431E-3</v>
      </c>
      <c r="P23" s="378"/>
      <c r="Q23" s="376">
        <v>59885.609999999906</v>
      </c>
      <c r="R23" s="380">
        <v>50103</v>
      </c>
      <c r="S23" s="529">
        <v>0.83664506381416304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95766.98000000004</v>
      </c>
      <c r="E24" s="650">
        <v>0</v>
      </c>
      <c r="F24" s="612">
        <v>0</v>
      </c>
      <c r="G24" s="734">
        <v>-95766.98000000004</v>
      </c>
      <c r="H24" s="611">
        <v>5.2169690847578788E-3</v>
      </c>
      <c r="I24" s="616">
        <v>0</v>
      </c>
      <c r="J24" s="690">
        <v>12677.720000000019</v>
      </c>
      <c r="K24" s="650">
        <v>0</v>
      </c>
      <c r="L24" s="612">
        <v>0</v>
      </c>
      <c r="M24" s="734">
        <v>-12677.720000000019</v>
      </c>
      <c r="N24" s="611">
        <v>9.7964121049824403E-3</v>
      </c>
      <c r="O24" s="616">
        <v>0</v>
      </c>
      <c r="P24" s="378"/>
      <c r="Q24" s="376">
        <v>108444.70000000006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7" t="s">
        <v>240</v>
      </c>
      <c r="C25" s="1218"/>
      <c r="D25" s="650">
        <v>18356823.367000002</v>
      </c>
      <c r="E25" s="651">
        <v>17752935.496199999</v>
      </c>
      <c r="F25" s="613">
        <v>0.96710281192302527</v>
      </c>
      <c r="G25" s="614">
        <v>-603887.87080000341</v>
      </c>
      <c r="H25" s="611"/>
      <c r="I25" s="616"/>
      <c r="J25" s="650">
        <v>1294118.6900000002</v>
      </c>
      <c r="K25" s="651">
        <v>1533048.9470999993</v>
      </c>
      <c r="L25" s="613">
        <v>1.1846277771477043</v>
      </c>
      <c r="M25" s="614">
        <v>238930.25709999911</v>
      </c>
      <c r="N25" s="611"/>
      <c r="O25" s="616"/>
      <c r="P25" s="387"/>
      <c r="Q25" s="386">
        <v>19650942.056999996</v>
      </c>
      <c r="R25" s="651">
        <v>19285984.443300001</v>
      </c>
      <c r="S25" s="531">
        <v>0.98142798382686236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9" t="s">
        <v>272</v>
      </c>
      <c r="D27" s="1220"/>
      <c r="E27" s="122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2894214.3499999996</v>
      </c>
      <c r="E28" s="382">
        <v>2311494.8899999997</v>
      </c>
      <c r="F28" s="612">
        <v>0.79866057260064371</v>
      </c>
      <c r="G28" s="734">
        <v>-582719.46</v>
      </c>
      <c r="H28" s="611">
        <v>0.95973007557997725</v>
      </c>
      <c r="I28" s="616">
        <v>0.9426185490621275</v>
      </c>
      <c r="J28" s="535"/>
      <c r="K28" s="536"/>
      <c r="L28" s="536"/>
      <c r="M28" s="536"/>
      <c r="N28" s="536"/>
      <c r="O28" s="537"/>
      <c r="P28" s="378"/>
      <c r="Q28" s="376">
        <v>2894214.3499999996</v>
      </c>
      <c r="R28" s="382">
        <v>2311494.8899999997</v>
      </c>
      <c r="S28" s="529">
        <v>0.79866057260064371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31239.650000000009</v>
      </c>
      <c r="E29" s="382">
        <v>33473.300000000025</v>
      </c>
      <c r="F29" s="612">
        <v>1.0715004809592943</v>
      </c>
      <c r="G29" s="734">
        <v>2233.650000000016</v>
      </c>
      <c r="H29" s="611">
        <v>1.0359160735828722E-2</v>
      </c>
      <c r="I29" s="616">
        <v>1.3650280437488373E-2</v>
      </c>
      <c r="J29" s="538"/>
      <c r="K29" s="539"/>
      <c r="L29" s="539"/>
      <c r="M29" s="539"/>
      <c r="N29" s="539"/>
      <c r="O29" s="540"/>
      <c r="P29" s="378"/>
      <c r="Q29" s="376">
        <v>31239.650000000009</v>
      </c>
      <c r="R29" s="382">
        <v>33473.300000000025</v>
      </c>
      <c r="S29" s="529">
        <v>1.0715004809592943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40716.489999999932</v>
      </c>
      <c r="E30" s="382">
        <v>32861.469999999979</v>
      </c>
      <c r="F30" s="612">
        <v>0.80708012896003645</v>
      </c>
      <c r="G30" s="734">
        <v>-7855.0199999999531</v>
      </c>
      <c r="H30" s="611">
        <v>1.3501709030311223E-2</v>
      </c>
      <c r="I30" s="616">
        <v>1.3400778563455364E-2</v>
      </c>
      <c r="J30" s="538"/>
      <c r="K30" s="539"/>
      <c r="L30" s="539"/>
      <c r="M30" s="539"/>
      <c r="N30" s="539"/>
      <c r="O30" s="540"/>
      <c r="P30" s="378"/>
      <c r="Q30" s="376">
        <v>40716.489999999932</v>
      </c>
      <c r="R30" s="382">
        <v>32861.469999999979</v>
      </c>
      <c r="S30" s="529">
        <v>0.80708012896003645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2">
        <v>20209.009999999987</v>
      </c>
      <c r="E31" s="382">
        <v>26506.000000000007</v>
      </c>
      <c r="F31" s="612">
        <v>1.3115931953123892</v>
      </c>
      <c r="G31" s="734">
        <v>6296.9900000000198</v>
      </c>
      <c r="H31" s="611">
        <v>6.7013677458604634E-3</v>
      </c>
      <c r="I31" s="616">
        <v>1.0809042827449539E-2</v>
      </c>
      <c r="J31" s="538"/>
      <c r="K31" s="539"/>
      <c r="L31" s="539"/>
      <c r="M31" s="539"/>
      <c r="N31" s="539"/>
      <c r="O31" s="540"/>
      <c r="P31" s="378"/>
      <c r="Q31" s="376">
        <v>20209.009999999987</v>
      </c>
      <c r="R31" s="382">
        <v>26506.000000000007</v>
      </c>
      <c r="S31" s="529">
        <v>1.3115931953123892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175</v>
      </c>
      <c r="D32" s="742">
        <v>6395.2999999999938</v>
      </c>
      <c r="E32" s="382">
        <v>20612.22999999997</v>
      </c>
      <c r="F32" s="612">
        <v>3.2230278485762969</v>
      </c>
      <c r="G32" s="734">
        <v>14216.929999999977</v>
      </c>
      <c r="H32" s="611">
        <v>2.1207004769210071E-3</v>
      </c>
      <c r="I32" s="616">
        <v>8.4055865403772669E-3</v>
      </c>
      <c r="J32" s="538"/>
      <c r="K32" s="539"/>
      <c r="L32" s="539"/>
      <c r="M32" s="539"/>
      <c r="N32" s="539"/>
      <c r="O32" s="540"/>
      <c r="P32" s="378"/>
      <c r="Q32" s="376">
        <v>6395.2999999999938</v>
      </c>
      <c r="R32" s="382">
        <v>20612.22999999997</v>
      </c>
      <c r="S32" s="529">
        <v>3.2230278485762969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9909.7000000000189</v>
      </c>
      <c r="E33" s="382">
        <v>15544.9</v>
      </c>
      <c r="F33" s="612">
        <v>1.5686549542367549</v>
      </c>
      <c r="G33" s="734">
        <v>5635.1999999999807</v>
      </c>
      <c r="H33" s="611">
        <v>3.2860859562716632E-3</v>
      </c>
      <c r="I33" s="616">
        <v>6.3391492435078958E-3</v>
      </c>
      <c r="J33" s="538"/>
      <c r="K33" s="539"/>
      <c r="L33" s="539"/>
      <c r="M33" s="539"/>
      <c r="N33" s="539"/>
      <c r="O33" s="540"/>
      <c r="P33" s="378"/>
      <c r="Q33" s="376">
        <v>9909.7000000000189</v>
      </c>
      <c r="R33" s="382">
        <v>15544.9</v>
      </c>
      <c r="S33" s="529">
        <v>1.5686549542367549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12970.029999999977</v>
      </c>
      <c r="E34" s="382">
        <v>11713.240000000016</v>
      </c>
      <c r="F34" s="612">
        <v>0.90310045543457007</v>
      </c>
      <c r="G34" s="734">
        <v>-1256.7899999999609</v>
      </c>
      <c r="H34" s="611">
        <v>4.300900474829914E-3</v>
      </c>
      <c r="I34" s="616">
        <v>4.776613325594023E-3</v>
      </c>
      <c r="J34" s="538"/>
      <c r="K34" s="539"/>
      <c r="L34" s="539"/>
      <c r="M34" s="539"/>
      <c r="N34" s="539"/>
      <c r="O34" s="540"/>
      <c r="P34" s="378"/>
      <c r="Q34" s="376">
        <v>12970.029999999977</v>
      </c>
      <c r="R34" s="382">
        <v>11713.240000000016</v>
      </c>
      <c r="S34" s="529">
        <v>0.90310045543457007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6" t="s">
        <v>309</v>
      </c>
      <c r="C35" s="1196"/>
      <c r="D35" s="650">
        <v>3015654.5299999989</v>
      </c>
      <c r="E35" s="651">
        <v>2452206.0299999998</v>
      </c>
      <c r="F35" s="613">
        <v>0.81315880370421634</v>
      </c>
      <c r="G35" s="614">
        <v>-563448.49999999907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3015654.5299999989</v>
      </c>
      <c r="R35" s="651">
        <v>2452206.0299999998</v>
      </c>
      <c r="S35" s="531">
        <v>0.81315880370421634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359"/>
    </row>
    <row r="37" spans="1:25" s="266" customFormat="1" ht="18" customHeight="1" x14ac:dyDescent="0.3">
      <c r="B37" s="1216" t="s">
        <v>305</v>
      </c>
      <c r="C37" s="1216"/>
      <c r="D37" s="778">
        <v>21372477.897</v>
      </c>
      <c r="E37" s="594">
        <v>20205141.5262</v>
      </c>
      <c r="F37" s="612">
        <v>0.94538132749858383</v>
      </c>
      <c r="G37" s="778">
        <v>-1167336.3707999997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22666596.586999994</v>
      </c>
      <c r="R37" s="594">
        <v>21738190.473300003</v>
      </c>
      <c r="S37" s="787">
        <v>0.95904078011286165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1" t="s">
        <v>248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</row>
    <row r="5" spans="1:21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20" t="s">
        <v>274</v>
      </c>
      <c r="C7" s="1020"/>
      <c r="D7" s="1020"/>
      <c r="E7" s="10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</row>
    <row r="8" spans="1:21" s="269" customFormat="1" ht="17.25" customHeight="1" x14ac:dyDescent="0.25">
      <c r="A8" s="1004"/>
      <c r="B8" s="1005" t="s">
        <v>84</v>
      </c>
      <c r="C8" s="1008" t="s">
        <v>160</v>
      </c>
      <c r="D8" s="1011" t="s">
        <v>81</v>
      </c>
      <c r="E8" s="1012"/>
      <c r="F8" s="1012"/>
      <c r="G8" s="1012"/>
      <c r="H8" s="585"/>
      <c r="I8" s="585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</row>
    <row r="9" spans="1:21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344</v>
      </c>
      <c r="G9" s="1098" t="s">
        <v>348</v>
      </c>
      <c r="H9" s="1223" t="s">
        <v>227</v>
      </c>
      <c r="I9" s="1224"/>
      <c r="J9" s="1054" t="s">
        <v>162</v>
      </c>
      <c r="K9" s="1055"/>
      <c r="L9" s="1098" t="s">
        <v>344</v>
      </c>
      <c r="M9" s="1197" t="s">
        <v>348</v>
      </c>
      <c r="N9" s="1223" t="s">
        <v>227</v>
      </c>
      <c r="O9" s="1224"/>
      <c r="P9" s="396"/>
      <c r="Q9" s="1026" t="s">
        <v>239</v>
      </c>
      <c r="R9" s="1027"/>
      <c r="S9" s="1018" t="s">
        <v>344</v>
      </c>
    </row>
    <row r="10" spans="1:21" s="269" customFormat="1" ht="16.149999999999999" customHeight="1" x14ac:dyDescent="0.25">
      <c r="A10" s="584"/>
      <c r="B10" s="1007"/>
      <c r="C10" s="1010"/>
      <c r="D10" s="583" t="s">
        <v>345</v>
      </c>
      <c r="E10" s="583" t="s">
        <v>346</v>
      </c>
      <c r="F10" s="1019"/>
      <c r="G10" s="1019"/>
      <c r="H10" s="372" t="s">
        <v>345</v>
      </c>
      <c r="I10" s="372" t="s">
        <v>346</v>
      </c>
      <c r="J10" s="583" t="s">
        <v>345</v>
      </c>
      <c r="K10" s="583" t="s">
        <v>346</v>
      </c>
      <c r="L10" s="1019"/>
      <c r="M10" s="1198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19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64" t="s">
        <v>342</v>
      </c>
      <c r="D12" s="690">
        <v>725522.55</v>
      </c>
      <c r="E12" s="650">
        <v>554575.11</v>
      </c>
      <c r="F12" s="612">
        <v>0.76438025255038589</v>
      </c>
      <c r="G12" s="642">
        <v>-170947.44000000006</v>
      </c>
      <c r="H12" s="611">
        <v>4.878713476604659E-2</v>
      </c>
      <c r="I12" s="616">
        <v>3.6123950809197995E-2</v>
      </c>
      <c r="J12" s="690">
        <v>9538.9500000000007</v>
      </c>
      <c r="K12" s="650">
        <v>10045.400000000001</v>
      </c>
      <c r="L12" s="612">
        <v>1.0530928456486301</v>
      </c>
      <c r="M12" s="642">
        <v>506.45000000000073</v>
      </c>
      <c r="N12" s="611">
        <v>4.6943591093345722E-3</v>
      </c>
      <c r="O12" s="616">
        <v>3.889340111381884E-3</v>
      </c>
      <c r="P12" s="378"/>
      <c r="Q12" s="376">
        <v>735061.5</v>
      </c>
      <c r="R12" s="380">
        <v>564620.51</v>
      </c>
      <c r="S12" s="529">
        <v>0.7681268982255226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1167005.17</v>
      </c>
      <c r="E13" s="650">
        <v>1141450.42</v>
      </c>
      <c r="F13" s="612">
        <v>0.97810228210042982</v>
      </c>
      <c r="G13" s="642">
        <v>-25554.75</v>
      </c>
      <c r="H13" s="611">
        <v>7.8474250733437723E-2</v>
      </c>
      <c r="I13" s="616">
        <v>7.4351874218116981E-2</v>
      </c>
      <c r="J13" s="690">
        <v>15804.460000000001</v>
      </c>
      <c r="K13" s="650">
        <v>16085.62</v>
      </c>
      <c r="L13" s="612">
        <v>1.0177899149986775</v>
      </c>
      <c r="M13" s="642">
        <v>281.15999999999985</v>
      </c>
      <c r="N13" s="611">
        <v>7.7777754122952602E-3</v>
      </c>
      <c r="O13" s="616">
        <v>6.2279697256900331E-3</v>
      </c>
      <c r="P13" s="378"/>
      <c r="Q13" s="376">
        <v>1182809.6299999999</v>
      </c>
      <c r="R13" s="380">
        <v>1157536.04</v>
      </c>
      <c r="S13" s="529">
        <v>0.97863258012195942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3859652.3200000124</v>
      </c>
      <c r="E14" s="650">
        <v>3986373.8199999928</v>
      </c>
      <c r="F14" s="612">
        <v>1.0328323614392241</v>
      </c>
      <c r="G14" s="642">
        <v>126721.49999998044</v>
      </c>
      <c r="H14" s="611">
        <v>0.25953897351078198</v>
      </c>
      <c r="I14" s="616">
        <v>0.25966468596247394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3859652.3200000124</v>
      </c>
      <c r="R14" s="380">
        <v>3986373.8199999928</v>
      </c>
      <c r="S14" s="529">
        <v>1.0328323614392241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2983332.5100000137</v>
      </c>
      <c r="E15" s="650">
        <v>2872363.4900000226</v>
      </c>
      <c r="F15" s="612">
        <v>0.96280367018157464</v>
      </c>
      <c r="G15" s="642">
        <v>-110969.01999999117</v>
      </c>
      <c r="H15" s="611">
        <v>0.20061160775402323</v>
      </c>
      <c r="I15" s="616">
        <v>0.18710020617206763</v>
      </c>
      <c r="J15" s="690">
        <v>1060279.4499999997</v>
      </c>
      <c r="K15" s="650">
        <v>1195605.0399999991</v>
      </c>
      <c r="L15" s="612">
        <v>1.1276320030535341</v>
      </c>
      <c r="M15" s="642">
        <v>135325.58999999939</v>
      </c>
      <c r="N15" s="611">
        <v>0.52179039564603535</v>
      </c>
      <c r="O15" s="616">
        <v>0.46290985321065736</v>
      </c>
      <c r="P15" s="378"/>
      <c r="Q15" s="376">
        <v>4043611.9600000135</v>
      </c>
      <c r="R15" s="380">
        <v>4067968.5300000217</v>
      </c>
      <c r="S15" s="529">
        <v>1.0060234686812055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552573.19000000006</v>
      </c>
      <c r="E16" s="650">
        <v>572704.95000000007</v>
      </c>
      <c r="F16" s="612">
        <v>1.0364327483930229</v>
      </c>
      <c r="G16" s="642">
        <v>20131.760000000009</v>
      </c>
      <c r="H16" s="611">
        <v>3.7157305019167593E-2</v>
      </c>
      <c r="I16" s="616">
        <v>3.7304893546311876E-2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552573.19000000006</v>
      </c>
      <c r="R16" s="380">
        <v>572704.95000000007</v>
      </c>
      <c r="S16" s="529">
        <v>1.0364327483930229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1682450.4069999927</v>
      </c>
      <c r="E17" s="650">
        <v>1836564.9219999895</v>
      </c>
      <c r="F17" s="612">
        <v>1.0916012230487087</v>
      </c>
      <c r="G17" s="642">
        <v>154114.51499999687</v>
      </c>
      <c r="H17" s="611">
        <v>0.1131349187471824</v>
      </c>
      <c r="I17" s="616">
        <v>0.11963028939439091</v>
      </c>
      <c r="J17" s="690">
        <v>116168.27800000033</v>
      </c>
      <c r="K17" s="650">
        <v>169558.36800000019</v>
      </c>
      <c r="L17" s="612">
        <v>1.4595926781319744</v>
      </c>
      <c r="M17" s="642">
        <v>53390.089999999866</v>
      </c>
      <c r="N17" s="611">
        <v>5.71693544934204E-2</v>
      </c>
      <c r="O17" s="616">
        <v>6.5648969865097564E-2</v>
      </c>
      <c r="P17" s="378"/>
      <c r="Q17" s="376">
        <v>1798618.6849999931</v>
      </c>
      <c r="R17" s="380">
        <v>2006123.2899999898</v>
      </c>
      <c r="S17" s="529">
        <v>1.1153688698613722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3900649.7400000007</v>
      </c>
      <c r="E18" s="650">
        <v>4387973.3000000007</v>
      </c>
      <c r="F18" s="612">
        <v>1.1249339449791254</v>
      </c>
      <c r="G18" s="642">
        <v>487323.56000000006</v>
      </c>
      <c r="H18" s="611">
        <v>0.26229580946936054</v>
      </c>
      <c r="I18" s="616">
        <v>0.28582409989744079</v>
      </c>
      <c r="J18" s="690">
        <v>830211.4800000001</v>
      </c>
      <c r="K18" s="650">
        <v>1191508.7500000002</v>
      </c>
      <c r="L18" s="612">
        <v>1.4351870321041575</v>
      </c>
      <c r="M18" s="642">
        <v>361297.27000000014</v>
      </c>
      <c r="N18" s="611">
        <v>0.40856811533891441</v>
      </c>
      <c r="O18" s="616">
        <v>0.46132386708717321</v>
      </c>
      <c r="P18" s="378"/>
      <c r="Q18" s="376">
        <v>4730861.2200000007</v>
      </c>
      <c r="R18" s="380">
        <v>5579482.0500000007</v>
      </c>
      <c r="S18" s="529">
        <v>1.1793797768601633</v>
      </c>
    </row>
    <row r="19" spans="1:19" ht="19.149999999999999" customHeight="1" x14ac:dyDescent="0.25">
      <c r="A19" s="293"/>
      <c r="B19" s="1079" t="s">
        <v>240</v>
      </c>
      <c r="C19" s="1079"/>
      <c r="D19" s="591">
        <v>14871185.887000019</v>
      </c>
      <c r="E19" s="592">
        <v>15352006.012000004</v>
      </c>
      <c r="F19" s="613">
        <v>1.0323323323811253</v>
      </c>
      <c r="G19" s="592">
        <v>480820.12499998615</v>
      </c>
      <c r="H19" s="611">
        <v>1</v>
      </c>
      <c r="I19" s="616">
        <v>1</v>
      </c>
      <c r="J19" s="591">
        <v>2032002.6180000002</v>
      </c>
      <c r="K19" s="592">
        <v>2582803.1779999994</v>
      </c>
      <c r="L19" s="613">
        <v>1.2710629184829125</v>
      </c>
      <c r="M19" s="608">
        <v>550800.55999999936</v>
      </c>
      <c r="N19" s="611">
        <v>1</v>
      </c>
      <c r="O19" s="616">
        <v>1</v>
      </c>
      <c r="P19" s="387"/>
      <c r="Q19" s="386">
        <v>16903188.505000018</v>
      </c>
      <c r="R19" s="592">
        <v>17934809.190000005</v>
      </c>
      <c r="S19" s="531">
        <v>1.0610311294046582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452029.47</v>
      </c>
      <c r="E21" s="382">
        <v>322122.06000000006</v>
      </c>
      <c r="F21" s="612">
        <v>0.71261296304420174</v>
      </c>
      <c r="G21" s="640">
        <v>-129907.40999999992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452029.47</v>
      </c>
      <c r="R21" s="380">
        <v>322122.06000000006</v>
      </c>
      <c r="S21" s="529">
        <v>0.71261296304420174</v>
      </c>
    </row>
    <row r="22" spans="1:19" s="266" customFormat="1" ht="19.149999999999999" customHeight="1" x14ac:dyDescent="0.25">
      <c r="A22" s="275"/>
      <c r="B22" s="1196" t="s">
        <v>309</v>
      </c>
      <c r="C22" s="1196"/>
      <c r="D22" s="591">
        <v>452029.47</v>
      </c>
      <c r="E22" s="592">
        <v>322122.06000000006</v>
      </c>
      <c r="F22" s="613">
        <v>0.71261296304420174</v>
      </c>
      <c r="G22" s="608">
        <v>-129907.40999999992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452029.47</v>
      </c>
      <c r="R22" s="592">
        <v>322122.06000000006</v>
      </c>
      <c r="S22" s="531">
        <v>0.71261296304420174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21" t="s">
        <v>237</v>
      </c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2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3900649.7400000007</v>
      </c>
      <c r="E25" s="650">
        <v>4387973.3000000007</v>
      </c>
      <c r="F25" s="612">
        <v>1.1249339449791254</v>
      </c>
      <c r="G25" s="642">
        <v>487323.56000000006</v>
      </c>
      <c r="H25" s="611">
        <v>0.26229580946936054</v>
      </c>
      <c r="I25" s="616">
        <v>0.28582409989744079</v>
      </c>
      <c r="J25" s="690">
        <v>830211.4800000001</v>
      </c>
      <c r="K25" s="650">
        <v>1191508.7500000002</v>
      </c>
      <c r="L25" s="612">
        <v>1.4351870321041575</v>
      </c>
      <c r="M25" s="642">
        <v>361297.27000000014</v>
      </c>
      <c r="N25" s="611">
        <v>0.40856811533891441</v>
      </c>
      <c r="O25" s="616">
        <v>0.46132386708717321</v>
      </c>
      <c r="P25" s="378"/>
      <c r="Q25" s="376">
        <v>4730861.2200000007</v>
      </c>
      <c r="R25" s="380">
        <v>5579482.0500000007</v>
      </c>
      <c r="S25" s="529">
        <v>1.1793797768601633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2983332.5100000137</v>
      </c>
      <c r="E26" s="650">
        <v>2872363.4900000226</v>
      </c>
      <c r="F26" s="612">
        <v>0.96280367018157464</v>
      </c>
      <c r="G26" s="642">
        <v>-110969.01999999117</v>
      </c>
      <c r="H26" s="611">
        <v>0.20061160775402323</v>
      </c>
      <c r="I26" s="616">
        <v>0.18710020617206763</v>
      </c>
      <c r="J26" s="690">
        <v>1060279.4499999997</v>
      </c>
      <c r="K26" s="650">
        <v>1195605.0399999991</v>
      </c>
      <c r="L26" s="612">
        <v>1.1276320030535341</v>
      </c>
      <c r="M26" s="642">
        <v>135325.58999999939</v>
      </c>
      <c r="N26" s="611">
        <v>0.52179039564603535</v>
      </c>
      <c r="O26" s="616">
        <v>0.46290985321065736</v>
      </c>
      <c r="P26" s="378"/>
      <c r="Q26" s="376">
        <v>4043611.9600000135</v>
      </c>
      <c r="R26" s="380">
        <v>4067968.5300000217</v>
      </c>
      <c r="S26" s="529">
        <v>1.0060234686812055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3859652.3200000124</v>
      </c>
      <c r="E27" s="650">
        <v>3986373.8199999928</v>
      </c>
      <c r="F27" s="612">
        <v>1.0328323614392241</v>
      </c>
      <c r="G27" s="642">
        <v>126721.49999998044</v>
      </c>
      <c r="H27" s="611">
        <v>0.25953897351078198</v>
      </c>
      <c r="I27" s="616">
        <v>0.25966468596247394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3859652.3200000124</v>
      </c>
      <c r="R27" s="380">
        <v>3986373.8199999928</v>
      </c>
      <c r="S27" s="529">
        <v>1.0328323614392241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1682450.4069999927</v>
      </c>
      <c r="E28" s="650">
        <v>1836564.9219999895</v>
      </c>
      <c r="F28" s="612">
        <v>1.0916012230487087</v>
      </c>
      <c r="G28" s="642">
        <v>154114.51499999687</v>
      </c>
      <c r="H28" s="611">
        <v>0.1131349187471824</v>
      </c>
      <c r="I28" s="616">
        <v>0.11963028939439091</v>
      </c>
      <c r="J28" s="690">
        <v>116168.27800000033</v>
      </c>
      <c r="K28" s="650">
        <v>169558.36800000019</v>
      </c>
      <c r="L28" s="612">
        <v>1.4595926781319744</v>
      </c>
      <c r="M28" s="642">
        <v>53390.089999999866</v>
      </c>
      <c r="N28" s="611">
        <v>5.71693544934204E-2</v>
      </c>
      <c r="O28" s="616">
        <v>6.5648969865097564E-2</v>
      </c>
      <c r="P28" s="378"/>
      <c r="Q28" s="376">
        <v>1798618.6849999931</v>
      </c>
      <c r="R28" s="380">
        <v>2006123.2899999898</v>
      </c>
      <c r="S28" s="529">
        <v>1.1153688698613722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1167005.17</v>
      </c>
      <c r="E29" s="650">
        <v>1141450.42</v>
      </c>
      <c r="F29" s="612">
        <v>0.97810228210042982</v>
      </c>
      <c r="G29" s="642">
        <v>-25554.75</v>
      </c>
      <c r="H29" s="611">
        <v>7.8474250733437723E-2</v>
      </c>
      <c r="I29" s="616">
        <v>7.4351874218116981E-2</v>
      </c>
      <c r="J29" s="690">
        <v>15804.460000000001</v>
      </c>
      <c r="K29" s="650">
        <v>16085.62</v>
      </c>
      <c r="L29" s="612">
        <v>1.0177899149986775</v>
      </c>
      <c r="M29" s="642">
        <v>281.15999999999985</v>
      </c>
      <c r="N29" s="611">
        <v>7.7777754122952602E-3</v>
      </c>
      <c r="O29" s="616">
        <v>6.2279697256900331E-3</v>
      </c>
      <c r="P29" s="378"/>
      <c r="Q29" s="376">
        <v>1182809.6299999999</v>
      </c>
      <c r="R29" s="380">
        <v>1157536.04</v>
      </c>
      <c r="S29" s="529">
        <v>0.97863258012195942</v>
      </c>
    </row>
    <row r="30" spans="1:19" s="266" customFormat="1" ht="18" customHeight="1" x14ac:dyDescent="0.25">
      <c r="A30" s="275"/>
      <c r="B30" s="669" t="s">
        <v>63</v>
      </c>
      <c r="C30" s="997" t="s">
        <v>169</v>
      </c>
      <c r="D30" s="690">
        <v>552573.19000000006</v>
      </c>
      <c r="E30" s="650">
        <v>572704.95000000007</v>
      </c>
      <c r="F30" s="612">
        <v>1.0364327483930229</v>
      </c>
      <c r="G30" s="642">
        <v>20131.760000000009</v>
      </c>
      <c r="H30" s="611">
        <v>3.7157305019167593E-2</v>
      </c>
      <c r="I30" s="616">
        <v>3.7304893546311876E-2</v>
      </c>
      <c r="J30" s="690">
        <v>0</v>
      </c>
      <c r="K30" s="650">
        <v>0</v>
      </c>
      <c r="L30" s="612" t="s">
        <v>347</v>
      </c>
      <c r="M30" s="642">
        <v>0</v>
      </c>
      <c r="N30" s="611">
        <v>0</v>
      </c>
      <c r="O30" s="616">
        <v>0</v>
      </c>
      <c r="P30" s="378"/>
      <c r="Q30" s="376">
        <v>552573.19000000006</v>
      </c>
      <c r="R30" s="380">
        <v>572704.95000000007</v>
      </c>
      <c r="S30" s="529">
        <v>1.0364327483930229</v>
      </c>
    </row>
    <row r="31" spans="1:19" s="266" customFormat="1" ht="18" customHeight="1" x14ac:dyDescent="0.25">
      <c r="A31" s="275"/>
      <c r="B31" s="667" t="s">
        <v>65</v>
      </c>
      <c r="C31" s="964" t="s">
        <v>165</v>
      </c>
      <c r="D31" s="690">
        <v>725522.55</v>
      </c>
      <c r="E31" s="650">
        <v>554575.11</v>
      </c>
      <c r="F31" s="612">
        <v>0.76438025255038589</v>
      </c>
      <c r="G31" s="642">
        <v>-170947.44000000006</v>
      </c>
      <c r="H31" s="611">
        <v>4.878713476604659E-2</v>
      </c>
      <c r="I31" s="616">
        <v>3.6123950809197995E-2</v>
      </c>
      <c r="J31" s="690">
        <v>9538.9500000000007</v>
      </c>
      <c r="K31" s="650">
        <v>10045.400000000001</v>
      </c>
      <c r="L31" s="612">
        <v>1.0530928456486301</v>
      </c>
      <c r="M31" s="642">
        <v>506.45000000000073</v>
      </c>
      <c r="N31" s="611">
        <v>4.6943591093345722E-3</v>
      </c>
      <c r="O31" s="616">
        <v>3.889340111381884E-3</v>
      </c>
      <c r="P31" s="378"/>
      <c r="Q31" s="376">
        <v>735061.5</v>
      </c>
      <c r="R31" s="380">
        <v>564620.51</v>
      </c>
      <c r="S31" s="529">
        <v>0.7681268982255226</v>
      </c>
    </row>
    <row r="32" spans="1:19" s="266" customFormat="1" ht="19.149999999999999" customHeight="1" x14ac:dyDescent="0.25">
      <c r="A32" s="275"/>
      <c r="B32" s="1079" t="s">
        <v>240</v>
      </c>
      <c r="C32" s="1079"/>
      <c r="D32" s="607">
        <v>14871185.887000019</v>
      </c>
      <c r="E32" s="608">
        <v>15352006.012000004</v>
      </c>
      <c r="F32" s="613">
        <v>1.0323323323811253</v>
      </c>
      <c r="G32" s="608">
        <v>480820.12499998615</v>
      </c>
      <c r="H32" s="611">
        <v>1</v>
      </c>
      <c r="I32" s="616">
        <v>1</v>
      </c>
      <c r="J32" s="607">
        <v>2032002.618</v>
      </c>
      <c r="K32" s="608">
        <v>2582803.1779999994</v>
      </c>
      <c r="L32" s="613">
        <v>1.2710629184829128</v>
      </c>
      <c r="M32" s="608">
        <v>550800.55999999936</v>
      </c>
      <c r="N32" s="611">
        <v>0.99999999999999989</v>
      </c>
      <c r="O32" s="616">
        <v>1</v>
      </c>
      <c r="P32" s="387"/>
      <c r="Q32" s="386">
        <v>16903188.505000018</v>
      </c>
      <c r="R32" s="608">
        <v>17934809.190000005</v>
      </c>
      <c r="S32" s="613">
        <v>1.0610311294046582</v>
      </c>
    </row>
    <row r="33" spans="1:19" s="266" customFormat="1" ht="19.149999999999999" customHeight="1" x14ac:dyDescent="0.25">
      <c r="A33" s="275"/>
      <c r="B33" s="639"/>
      <c r="C33" s="981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1" t="s">
        <v>301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1:19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0" t="s">
        <v>275</v>
      </c>
      <c r="C7" s="1020"/>
      <c r="D7" s="1215"/>
      <c r="E7" s="121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2" t="s">
        <v>180</v>
      </c>
      <c r="Q7" s="1232"/>
    </row>
    <row r="8" spans="1:19" s="269" customFormat="1" ht="18.600000000000001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1" t="s">
        <v>52</v>
      </c>
      <c r="I8" s="1012"/>
      <c r="J8" s="1012"/>
      <c r="K8" s="1016"/>
      <c r="L8" s="303"/>
      <c r="M8" s="1013" t="s">
        <v>208</v>
      </c>
      <c r="N8" s="1014"/>
      <c r="O8" s="1014"/>
      <c r="P8" s="1014"/>
      <c r="Q8" s="1015"/>
    </row>
    <row r="9" spans="1:19" s="269" customFormat="1" ht="18" customHeight="1" x14ac:dyDescent="0.25">
      <c r="A9" s="1004"/>
      <c r="B9" s="1227"/>
      <c r="C9" s="1009"/>
      <c r="D9" s="1054" t="s">
        <v>197</v>
      </c>
      <c r="E9" s="1055"/>
      <c r="F9" s="1026" t="s">
        <v>3</v>
      </c>
      <c r="G9" s="1027"/>
      <c r="H9" s="1054" t="s">
        <v>197</v>
      </c>
      <c r="I9" s="1055"/>
      <c r="J9" s="1229" t="s">
        <v>3</v>
      </c>
      <c r="K9" s="1230"/>
      <c r="L9" s="396"/>
      <c r="M9" s="1054" t="s">
        <v>209</v>
      </c>
      <c r="N9" s="1055"/>
      <c r="O9" s="1229" t="s">
        <v>276</v>
      </c>
      <c r="P9" s="1230"/>
      <c r="Q9" s="1018" t="s">
        <v>344</v>
      </c>
    </row>
    <row r="10" spans="1:19" s="269" customFormat="1" ht="16.149999999999999" customHeight="1" x14ac:dyDescent="0.25">
      <c r="A10" s="290"/>
      <c r="B10" s="1228"/>
      <c r="C10" s="1010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19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8" t="s">
        <v>322</v>
      </c>
      <c r="D12" s="690">
        <v>4685</v>
      </c>
      <c r="E12" s="650">
        <v>4648</v>
      </c>
      <c r="F12" s="690">
        <v>7276736.0508212568</v>
      </c>
      <c r="G12" s="650">
        <v>7367073.3781982856</v>
      </c>
      <c r="H12" s="690">
        <v>463</v>
      </c>
      <c r="I12" s="650">
        <v>567</v>
      </c>
      <c r="J12" s="690">
        <v>407240.03483542521</v>
      </c>
      <c r="K12" s="650">
        <v>543774.1997742583</v>
      </c>
      <c r="L12" s="378"/>
      <c r="M12" s="374">
        <v>5148</v>
      </c>
      <c r="N12" s="379">
        <v>5215</v>
      </c>
      <c r="O12" s="376">
        <v>7683976.085656682</v>
      </c>
      <c r="P12" s="380">
        <v>7910847.5779725444</v>
      </c>
      <c r="Q12" s="398">
        <v>1.0295252730860722</v>
      </c>
    </row>
    <row r="13" spans="1:19" s="269" customFormat="1" ht="16.149999999999999" customHeight="1" x14ac:dyDescent="0.25">
      <c r="A13" s="292"/>
      <c r="B13" s="801" t="s">
        <v>182</v>
      </c>
      <c r="C13" s="867" t="s">
        <v>7</v>
      </c>
      <c r="D13" s="690">
        <v>2235</v>
      </c>
      <c r="E13" s="650">
        <v>2829</v>
      </c>
      <c r="F13" s="690">
        <v>601277.35008267162</v>
      </c>
      <c r="G13" s="650">
        <v>589486.26717023016</v>
      </c>
      <c r="H13" s="690">
        <v>76</v>
      </c>
      <c r="I13" s="650">
        <v>118</v>
      </c>
      <c r="J13" s="690">
        <v>28294.64000986758</v>
      </c>
      <c r="K13" s="650">
        <v>16764.829999999998</v>
      </c>
      <c r="L13" s="378"/>
      <c r="M13" s="374">
        <v>2311</v>
      </c>
      <c r="N13" s="379">
        <v>2947</v>
      </c>
      <c r="O13" s="376">
        <v>629571.99009253923</v>
      </c>
      <c r="P13" s="380">
        <v>606251.09717023012</v>
      </c>
      <c r="Q13" s="398">
        <v>0.96295754371333886</v>
      </c>
    </row>
    <row r="14" spans="1:19" s="269" customFormat="1" ht="16.149999999999999" customHeight="1" x14ac:dyDescent="0.25">
      <c r="A14" s="291"/>
      <c r="B14" s="802" t="s">
        <v>183</v>
      </c>
      <c r="C14" s="867" t="s">
        <v>9</v>
      </c>
      <c r="D14" s="690">
        <v>6796</v>
      </c>
      <c r="E14" s="650">
        <v>6869</v>
      </c>
      <c r="F14" s="690">
        <v>13189357.825344099</v>
      </c>
      <c r="G14" s="650">
        <v>13719984.984109156</v>
      </c>
      <c r="H14" s="690">
        <v>731</v>
      </c>
      <c r="I14" s="650">
        <v>838</v>
      </c>
      <c r="J14" s="690">
        <v>1294830.4996667318</v>
      </c>
      <c r="K14" s="650">
        <v>1675766.1595621062</v>
      </c>
      <c r="L14" s="378"/>
      <c r="M14" s="374">
        <v>7527</v>
      </c>
      <c r="N14" s="379">
        <v>7707</v>
      </c>
      <c r="O14" s="376">
        <v>14484188.325010831</v>
      </c>
      <c r="P14" s="380">
        <v>15395751.143671263</v>
      </c>
      <c r="Q14" s="398">
        <v>1.0629350294407851</v>
      </c>
    </row>
    <row r="15" spans="1:19" s="269" customFormat="1" ht="16.149999999999999" customHeight="1" x14ac:dyDescent="0.25">
      <c r="A15" s="291"/>
      <c r="B15" s="802" t="s">
        <v>184</v>
      </c>
      <c r="C15" s="867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7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7" t="s">
        <v>15</v>
      </c>
      <c r="D17" s="690">
        <v>1</v>
      </c>
      <c r="E17" s="650">
        <v>1</v>
      </c>
      <c r="F17" s="690">
        <v>100</v>
      </c>
      <c r="G17" s="650">
        <v>257795.44390000001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1</v>
      </c>
      <c r="O17" s="376">
        <v>100</v>
      </c>
      <c r="P17" s="380">
        <v>257795.44390000001</v>
      </c>
      <c r="Q17" s="398">
        <v>2577.9544390000001</v>
      </c>
    </row>
    <row r="18" spans="1:28" ht="16.149999999999999" customHeight="1" x14ac:dyDescent="0.25">
      <c r="A18" s="291"/>
      <c r="B18" s="802" t="s">
        <v>187</v>
      </c>
      <c r="C18" s="867" t="s">
        <v>17</v>
      </c>
      <c r="D18" s="690">
        <v>61</v>
      </c>
      <c r="E18" s="650">
        <v>38</v>
      </c>
      <c r="F18" s="690">
        <v>119375.18000000001</v>
      </c>
      <c r="G18" s="650">
        <v>121277.4885618789</v>
      </c>
      <c r="H18" s="690">
        <v>2</v>
      </c>
      <c r="I18" s="650">
        <v>8</v>
      </c>
      <c r="J18" s="690">
        <v>5784.0000235963844</v>
      </c>
      <c r="K18" s="650">
        <v>57925.74</v>
      </c>
      <c r="L18" s="378"/>
      <c r="M18" s="374">
        <v>63</v>
      </c>
      <c r="N18" s="379">
        <v>46</v>
      </c>
      <c r="O18" s="376">
        <v>125159.18002359639</v>
      </c>
      <c r="P18" s="380">
        <v>179203.2285618789</v>
      </c>
      <c r="Q18" s="398">
        <v>1.4318025136317889</v>
      </c>
    </row>
    <row r="19" spans="1:28" ht="16.149999999999999" customHeight="1" x14ac:dyDescent="0.25">
      <c r="A19" s="292"/>
      <c r="B19" s="801" t="s">
        <v>188</v>
      </c>
      <c r="C19" s="867" t="s">
        <v>19</v>
      </c>
      <c r="D19" s="690">
        <v>563</v>
      </c>
      <c r="E19" s="650">
        <v>656</v>
      </c>
      <c r="F19" s="690">
        <v>8613705.0555007849</v>
      </c>
      <c r="G19" s="650">
        <v>7694794.1070480235</v>
      </c>
      <c r="H19" s="690">
        <v>49</v>
      </c>
      <c r="I19" s="650">
        <v>82</v>
      </c>
      <c r="J19" s="690">
        <v>61975.949822394556</v>
      </c>
      <c r="K19" s="650">
        <v>233500.23953467509</v>
      </c>
      <c r="L19" s="378"/>
      <c r="M19" s="374">
        <v>612</v>
      </c>
      <c r="N19" s="379">
        <v>738</v>
      </c>
      <c r="O19" s="376">
        <v>8675681.0053231791</v>
      </c>
      <c r="P19" s="380">
        <v>7928294.3465826986</v>
      </c>
      <c r="Q19" s="398">
        <v>0.91385268104234085</v>
      </c>
    </row>
    <row r="20" spans="1:28" ht="16.149999999999999" customHeight="1" x14ac:dyDescent="0.25">
      <c r="A20" s="291"/>
      <c r="B20" s="802" t="s">
        <v>189</v>
      </c>
      <c r="C20" s="867" t="s">
        <v>323</v>
      </c>
      <c r="D20" s="690">
        <v>1145</v>
      </c>
      <c r="E20" s="650">
        <v>1084</v>
      </c>
      <c r="F20" s="690">
        <v>3076631.5430755992</v>
      </c>
      <c r="G20" s="650">
        <v>3074929.3375809393</v>
      </c>
      <c r="H20" s="690">
        <v>43</v>
      </c>
      <c r="I20" s="650">
        <v>67</v>
      </c>
      <c r="J20" s="690">
        <v>118298.91008655333</v>
      </c>
      <c r="K20" s="650">
        <v>108675.77999748338</v>
      </c>
      <c r="L20" s="378"/>
      <c r="M20" s="374">
        <v>1188</v>
      </c>
      <c r="N20" s="379">
        <v>1151</v>
      </c>
      <c r="O20" s="376">
        <v>3194930.4531621528</v>
      </c>
      <c r="P20" s="380">
        <v>3183605.1175784227</v>
      </c>
      <c r="Q20" s="398">
        <v>0.9964552168662949</v>
      </c>
    </row>
    <row r="21" spans="1:28" ht="16.149999999999999" customHeight="1" x14ac:dyDescent="0.25">
      <c r="A21" s="291"/>
      <c r="B21" s="802" t="s">
        <v>199</v>
      </c>
      <c r="C21" s="867" t="s">
        <v>324</v>
      </c>
      <c r="D21" s="690">
        <v>15125</v>
      </c>
      <c r="E21" s="650">
        <v>14739</v>
      </c>
      <c r="F21" s="690">
        <v>65401726.235819928</v>
      </c>
      <c r="G21" s="650">
        <v>72021172.837334365</v>
      </c>
      <c r="H21" s="690">
        <v>990</v>
      </c>
      <c r="I21" s="650">
        <v>1065</v>
      </c>
      <c r="J21" s="690">
        <v>3019568.1712752944</v>
      </c>
      <c r="K21" s="650">
        <v>3920601.6711566439</v>
      </c>
      <c r="L21" s="378"/>
      <c r="M21" s="374">
        <v>16115</v>
      </c>
      <c r="N21" s="379">
        <v>15804</v>
      </c>
      <c r="O21" s="376">
        <v>68421294.407095224</v>
      </c>
      <c r="P21" s="380">
        <v>75941774.508491009</v>
      </c>
      <c r="Q21" s="398">
        <v>1.1099143207763682</v>
      </c>
    </row>
    <row r="22" spans="1:28" ht="16.149999999999999" customHeight="1" x14ac:dyDescent="0.25">
      <c r="A22" s="292"/>
      <c r="B22" s="801" t="s">
        <v>200</v>
      </c>
      <c r="C22" s="867" t="s">
        <v>325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7" t="s">
        <v>326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7" t="s">
        <v>327</v>
      </c>
      <c r="D24" s="690">
        <v>306</v>
      </c>
      <c r="E24" s="650">
        <v>284</v>
      </c>
      <c r="F24" s="690">
        <v>1523514.9850480857</v>
      </c>
      <c r="G24" s="650">
        <v>1750181.0369728077</v>
      </c>
      <c r="H24" s="690">
        <v>5</v>
      </c>
      <c r="I24" s="650">
        <v>6</v>
      </c>
      <c r="J24" s="690">
        <v>37451.999951839432</v>
      </c>
      <c r="K24" s="650">
        <v>31455.9999748337</v>
      </c>
      <c r="L24" s="378"/>
      <c r="M24" s="374">
        <v>311</v>
      </c>
      <c r="N24" s="379">
        <v>290</v>
      </c>
      <c r="O24" s="376">
        <v>1560966.9849999251</v>
      </c>
      <c r="P24" s="380">
        <v>1781637.0369476415</v>
      </c>
      <c r="Q24" s="398">
        <v>1.1413675331177662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235</v>
      </c>
      <c r="E25" s="650">
        <v>310</v>
      </c>
      <c r="F25" s="690">
        <v>1178671.9494</v>
      </c>
      <c r="G25" s="650">
        <v>985180.74158257106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235</v>
      </c>
      <c r="N25" s="379">
        <v>310</v>
      </c>
      <c r="O25" s="376">
        <v>1178671.9494</v>
      </c>
      <c r="P25" s="380">
        <v>985180.74158257106</v>
      </c>
      <c r="Q25" s="398">
        <v>0.83583964315437798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11</v>
      </c>
      <c r="E26" s="650">
        <v>15</v>
      </c>
      <c r="F26" s="690">
        <v>86352.790800000002</v>
      </c>
      <c r="G26" s="650">
        <v>75305.659699999989</v>
      </c>
      <c r="H26" s="690">
        <v>3</v>
      </c>
      <c r="I26" s="650">
        <v>4</v>
      </c>
      <c r="J26" s="690">
        <v>5480</v>
      </c>
      <c r="K26" s="650">
        <v>6335</v>
      </c>
      <c r="L26" s="378"/>
      <c r="M26" s="374">
        <v>14</v>
      </c>
      <c r="N26" s="379">
        <v>19</v>
      </c>
      <c r="O26" s="376">
        <v>91832.790800000002</v>
      </c>
      <c r="P26" s="380">
        <v>81640.659699999989</v>
      </c>
      <c r="Q26" s="398">
        <v>0.88901425067003392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27</v>
      </c>
      <c r="E27" s="650">
        <v>49</v>
      </c>
      <c r="F27" s="690">
        <v>17285.419999999998</v>
      </c>
      <c r="G27" s="650">
        <v>59826.607695031285</v>
      </c>
      <c r="H27" s="690">
        <v>0</v>
      </c>
      <c r="I27" s="650">
        <v>1</v>
      </c>
      <c r="J27" s="690">
        <v>0</v>
      </c>
      <c r="K27" s="650">
        <v>0</v>
      </c>
      <c r="L27" s="378"/>
      <c r="M27" s="374">
        <v>27</v>
      </c>
      <c r="N27" s="379">
        <v>50</v>
      </c>
      <c r="O27" s="376">
        <v>17285.419999999998</v>
      </c>
      <c r="P27" s="380">
        <v>59826.607695031285</v>
      </c>
      <c r="Q27" s="398">
        <v>3.4611023449260299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</v>
      </c>
      <c r="E29" s="650">
        <v>38</v>
      </c>
      <c r="F29" s="690">
        <v>1773.4</v>
      </c>
      <c r="G29" s="650">
        <v>14226.271473178038</v>
      </c>
      <c r="H29" s="690">
        <v>0</v>
      </c>
      <c r="I29" s="650">
        <v>1</v>
      </c>
      <c r="J29" s="690">
        <v>0</v>
      </c>
      <c r="K29" s="650">
        <v>258.17</v>
      </c>
      <c r="L29" s="378"/>
      <c r="M29" s="374">
        <v>1</v>
      </c>
      <c r="N29" s="379">
        <v>39</v>
      </c>
      <c r="O29" s="376">
        <v>1773.4</v>
      </c>
      <c r="P29" s="380">
        <v>14484.441473178038</v>
      </c>
      <c r="Q29" s="398">
        <v>8.1676110709247975</v>
      </c>
    </row>
    <row r="30" spans="1:28" s="266" customFormat="1" ht="19.149999999999999" customHeight="1" x14ac:dyDescent="0.25">
      <c r="A30" s="275"/>
      <c r="B30" s="1225" t="s">
        <v>249</v>
      </c>
      <c r="C30" s="1225"/>
      <c r="D30" s="384">
        <v>31191</v>
      </c>
      <c r="E30" s="385">
        <v>31560</v>
      </c>
      <c r="F30" s="377">
        <v>101086507.78589243</v>
      </c>
      <c r="G30" s="651">
        <v>107731234.16132648</v>
      </c>
      <c r="H30" s="384">
        <v>2362</v>
      </c>
      <c r="I30" s="385">
        <v>2757</v>
      </c>
      <c r="J30" s="377">
        <v>4978924.2056717025</v>
      </c>
      <c r="K30" s="651">
        <v>6595057.790000001</v>
      </c>
      <c r="L30" s="387"/>
      <c r="M30" s="384">
        <v>33553</v>
      </c>
      <c r="N30" s="388">
        <v>34317</v>
      </c>
      <c r="O30" s="377">
        <v>106065431.99156412</v>
      </c>
      <c r="P30" s="389">
        <v>114326291.95132646</v>
      </c>
      <c r="Q30" s="683">
        <v>1.0778845643170469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1532</v>
      </c>
      <c r="E32" s="650">
        <v>1703</v>
      </c>
      <c r="F32" s="690">
        <v>9529415.4489499982</v>
      </c>
      <c r="G32" s="650">
        <v>9613964.728622457</v>
      </c>
      <c r="H32" s="690">
        <v>108</v>
      </c>
      <c r="I32" s="650">
        <v>95</v>
      </c>
      <c r="J32" s="690">
        <v>506827.32295000006</v>
      </c>
      <c r="K32" s="650">
        <v>681888.88185000001</v>
      </c>
      <c r="L32" s="391"/>
      <c r="M32" s="374">
        <v>1640</v>
      </c>
      <c r="N32" s="379">
        <v>1798</v>
      </c>
      <c r="O32" s="376">
        <v>10036242.771899998</v>
      </c>
      <c r="P32" s="380">
        <v>10295853.610472457</v>
      </c>
      <c r="Q32" s="398">
        <v>1.0258673334705823</v>
      </c>
    </row>
    <row r="33" spans="1:17" s="266" customFormat="1" ht="16.149999999999999" customHeight="1" x14ac:dyDescent="0.25">
      <c r="A33" s="275"/>
      <c r="B33" s="803" t="s">
        <v>328</v>
      </c>
      <c r="C33" s="328" t="s">
        <v>329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49</v>
      </c>
      <c r="E34" s="650">
        <v>61</v>
      </c>
      <c r="F34" s="690">
        <v>17887.580000000002</v>
      </c>
      <c r="G34" s="650">
        <v>23862.010000000002</v>
      </c>
      <c r="H34" s="690">
        <v>3</v>
      </c>
      <c r="I34" s="650">
        <v>3</v>
      </c>
      <c r="J34" s="690">
        <v>3047.67</v>
      </c>
      <c r="K34" s="650">
        <v>2759.2200000000003</v>
      </c>
      <c r="L34" s="391"/>
      <c r="M34" s="374">
        <v>52</v>
      </c>
      <c r="N34" s="379">
        <v>64</v>
      </c>
      <c r="O34" s="376">
        <v>20935.25</v>
      </c>
      <c r="P34" s="380">
        <v>26621.230000000003</v>
      </c>
      <c r="Q34" s="398">
        <v>1.2715983807215105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763</v>
      </c>
      <c r="E35" s="650">
        <v>890</v>
      </c>
      <c r="F35" s="690">
        <v>974315.5848000003</v>
      </c>
      <c r="G35" s="650">
        <v>1128721.4547002618</v>
      </c>
      <c r="H35" s="690">
        <v>168</v>
      </c>
      <c r="I35" s="650">
        <v>154</v>
      </c>
      <c r="J35" s="690">
        <v>214906.51885000005</v>
      </c>
      <c r="K35" s="650">
        <v>160921.52720727364</v>
      </c>
      <c r="L35" s="391"/>
      <c r="M35" s="374">
        <v>931</v>
      </c>
      <c r="N35" s="379">
        <v>1044</v>
      </c>
      <c r="O35" s="376">
        <v>1189222.1036500004</v>
      </c>
      <c r="P35" s="380">
        <v>1289642.9819075353</v>
      </c>
      <c r="Q35" s="398">
        <v>1.0844424922386826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25" t="s">
        <v>250</v>
      </c>
      <c r="C37" s="1225"/>
      <c r="D37" s="374">
        <v>2344</v>
      </c>
      <c r="E37" s="393">
        <v>2654</v>
      </c>
      <c r="F37" s="377">
        <v>10521618.61375</v>
      </c>
      <c r="G37" s="651">
        <v>10766548.193322718</v>
      </c>
      <c r="H37" s="374">
        <v>279</v>
      </c>
      <c r="I37" s="393">
        <v>252</v>
      </c>
      <c r="J37" s="377">
        <v>724781.51180000009</v>
      </c>
      <c r="K37" s="651">
        <v>845569.62905727362</v>
      </c>
      <c r="L37" s="391"/>
      <c r="M37" s="374">
        <v>2623</v>
      </c>
      <c r="N37" s="394">
        <v>2906</v>
      </c>
      <c r="O37" s="377">
        <v>11246400.125549998</v>
      </c>
      <c r="P37" s="389">
        <v>11612117.822379993</v>
      </c>
      <c r="Q37" s="683">
        <v>1.0325186453218167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3" t="s">
        <v>198</v>
      </c>
      <c r="C39" s="1023"/>
      <c r="D39" s="384">
        <v>33535</v>
      </c>
      <c r="E39" s="385">
        <v>34214</v>
      </c>
      <c r="F39" s="377">
        <v>111608126.39964242</v>
      </c>
      <c r="G39" s="651">
        <v>118497782.3546492</v>
      </c>
      <c r="H39" s="384">
        <v>2641</v>
      </c>
      <c r="I39" s="385">
        <v>3009</v>
      </c>
      <c r="J39" s="377">
        <v>5703705.717471703</v>
      </c>
      <c r="K39" s="651">
        <v>7440627.4190572742</v>
      </c>
      <c r="L39" s="395"/>
      <c r="M39" s="670">
        <v>36176</v>
      </c>
      <c r="N39" s="388">
        <v>37223</v>
      </c>
      <c r="O39" s="650">
        <v>117311832.11711413</v>
      </c>
      <c r="P39" s="389">
        <v>125938409.77370645</v>
      </c>
      <c r="Q39" s="683">
        <v>1.0735354439608469</v>
      </c>
    </row>
    <row r="40" spans="1:17" s="266" customFormat="1" ht="19.149999999999999" customHeight="1" x14ac:dyDescent="0.25">
      <c r="A40" s="275"/>
      <c r="B40" s="1001" t="s">
        <v>280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</row>
    <row r="41" spans="1:17" s="266" customFormat="1" ht="19.149999999999999" customHeight="1" x14ac:dyDescent="0.25">
      <c r="A41" s="275"/>
      <c r="B41" s="1226" t="s">
        <v>194</v>
      </c>
      <c r="C41" s="1008" t="s">
        <v>191</v>
      </c>
      <c r="D41" s="1011" t="s">
        <v>81</v>
      </c>
      <c r="E41" s="1012"/>
      <c r="F41" s="1012"/>
      <c r="G41" s="1012"/>
      <c r="H41" s="1011"/>
      <c r="I41" s="1012"/>
      <c r="J41" s="1012"/>
      <c r="K41" s="1016"/>
      <c r="L41" s="303"/>
      <c r="M41" s="1013" t="s">
        <v>210</v>
      </c>
      <c r="N41" s="1014"/>
      <c r="O41" s="1014"/>
      <c r="P41" s="1014"/>
      <c r="Q41" s="1015"/>
    </row>
    <row r="42" spans="1:17" s="266" customFormat="1" ht="19.149999999999999" customHeight="1" x14ac:dyDescent="0.25">
      <c r="A42" s="275"/>
      <c r="B42" s="1227"/>
      <c r="C42" s="1009"/>
      <c r="D42" s="1054" t="s">
        <v>197</v>
      </c>
      <c r="E42" s="1055"/>
      <c r="F42" s="1026" t="s">
        <v>3</v>
      </c>
      <c r="G42" s="1027"/>
      <c r="H42" s="1223"/>
      <c r="I42" s="1231"/>
      <c r="J42" s="1231"/>
      <c r="K42" s="1224"/>
      <c r="L42" s="396"/>
      <c r="M42" s="1054" t="s">
        <v>209</v>
      </c>
      <c r="N42" s="1055"/>
      <c r="O42" s="1229" t="s">
        <v>276</v>
      </c>
      <c r="P42" s="1230"/>
      <c r="Q42" s="1018" t="s">
        <v>344</v>
      </c>
    </row>
    <row r="43" spans="1:17" s="266" customFormat="1" ht="19.149999999999999" customHeight="1" x14ac:dyDescent="0.25">
      <c r="A43" s="275"/>
      <c r="B43" s="1228"/>
      <c r="C43" s="1010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19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8" t="s">
        <v>322</v>
      </c>
      <c r="D45" s="744">
        <v>102</v>
      </c>
      <c r="E45" s="743">
        <v>145</v>
      </c>
      <c r="F45" s="744">
        <v>132933.29</v>
      </c>
      <c r="G45" s="743">
        <v>297748.24</v>
      </c>
      <c r="H45" s="415"/>
      <c r="I45" s="416"/>
      <c r="J45" s="391"/>
      <c r="K45" s="395"/>
      <c r="L45" s="410"/>
      <c r="M45" s="374">
        <v>102</v>
      </c>
      <c r="N45" s="379">
        <v>145</v>
      </c>
      <c r="O45" s="376">
        <v>132933.29</v>
      </c>
      <c r="P45" s="380">
        <v>297748.24</v>
      </c>
      <c r="Q45" s="398">
        <v>2.2398320240174598</v>
      </c>
    </row>
    <row r="46" spans="1:17" s="266" customFormat="1" ht="19.149999999999999" customHeight="1" x14ac:dyDescent="0.25">
      <c r="A46" s="275"/>
      <c r="B46" s="801" t="s">
        <v>182</v>
      </c>
      <c r="C46" s="867" t="s">
        <v>7</v>
      </c>
      <c r="D46" s="744">
        <v>61</v>
      </c>
      <c r="E46" s="743">
        <v>65</v>
      </c>
      <c r="F46" s="744">
        <v>87718.99</v>
      </c>
      <c r="G46" s="743">
        <v>122488.53000000001</v>
      </c>
      <c r="H46" s="415"/>
      <c r="I46" s="416"/>
      <c r="J46" s="391"/>
      <c r="K46" s="395"/>
      <c r="L46" s="410"/>
      <c r="M46" s="374">
        <v>61</v>
      </c>
      <c r="N46" s="379">
        <v>65</v>
      </c>
      <c r="O46" s="376">
        <v>87718.99</v>
      </c>
      <c r="P46" s="380">
        <v>122488.53000000001</v>
      </c>
      <c r="Q46" s="398">
        <v>1.3963741488587591</v>
      </c>
    </row>
    <row r="47" spans="1:17" s="266" customFormat="1" ht="19.149999999999999" customHeight="1" x14ac:dyDescent="0.25">
      <c r="A47" s="275"/>
      <c r="B47" s="802" t="s">
        <v>183</v>
      </c>
      <c r="C47" s="867" t="s">
        <v>9</v>
      </c>
      <c r="D47" s="744">
        <v>330</v>
      </c>
      <c r="E47" s="743">
        <v>360</v>
      </c>
      <c r="F47" s="744">
        <v>858558.07</v>
      </c>
      <c r="G47" s="743">
        <v>1022298.1400000001</v>
      </c>
      <c r="H47" s="415"/>
      <c r="I47" s="416"/>
      <c r="J47" s="391"/>
      <c r="K47" s="395"/>
      <c r="L47" s="410"/>
      <c r="M47" s="374">
        <v>330</v>
      </c>
      <c r="N47" s="379">
        <v>360</v>
      </c>
      <c r="O47" s="376">
        <v>858558.07</v>
      </c>
      <c r="P47" s="380">
        <v>1022298.1400000001</v>
      </c>
      <c r="Q47" s="398">
        <v>1.1907151953041455</v>
      </c>
    </row>
    <row r="48" spans="1:17" s="266" customFormat="1" ht="19.149999999999999" customHeight="1" x14ac:dyDescent="0.25">
      <c r="A48" s="275"/>
      <c r="B48" s="802" t="s">
        <v>184</v>
      </c>
      <c r="C48" s="867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7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7" t="s">
        <v>15</v>
      </c>
      <c r="D50" s="744">
        <v>0</v>
      </c>
      <c r="E50" s="743">
        <v>1</v>
      </c>
      <c r="F50" s="744">
        <v>0</v>
      </c>
      <c r="G50" s="743">
        <v>10000</v>
      </c>
      <c r="H50" s="415"/>
      <c r="I50" s="416"/>
      <c r="J50" s="391"/>
      <c r="K50" s="395"/>
      <c r="L50" s="410"/>
      <c r="M50" s="374">
        <v>0</v>
      </c>
      <c r="N50" s="379">
        <v>1</v>
      </c>
      <c r="O50" s="376">
        <v>0</v>
      </c>
      <c r="P50" s="380">
        <v>10000</v>
      </c>
      <c r="Q50" s="398" t="s">
        <v>347</v>
      </c>
    </row>
    <row r="51" spans="1:17" s="266" customFormat="1" ht="19.149999999999999" customHeight="1" x14ac:dyDescent="0.25">
      <c r="A51" s="275"/>
      <c r="B51" s="802" t="s">
        <v>187</v>
      </c>
      <c r="C51" s="867" t="s">
        <v>17</v>
      </c>
      <c r="D51" s="744">
        <v>0</v>
      </c>
      <c r="E51" s="743">
        <v>4</v>
      </c>
      <c r="F51" s="744">
        <v>0</v>
      </c>
      <c r="G51" s="743">
        <v>4127</v>
      </c>
      <c r="H51" s="415"/>
      <c r="I51" s="416"/>
      <c r="J51" s="391"/>
      <c r="K51" s="395"/>
      <c r="L51" s="410"/>
      <c r="M51" s="374">
        <v>0</v>
      </c>
      <c r="N51" s="379">
        <v>4</v>
      </c>
      <c r="O51" s="376">
        <v>0</v>
      </c>
      <c r="P51" s="380">
        <v>4127</v>
      </c>
      <c r="Q51" s="398" t="s">
        <v>347</v>
      </c>
    </row>
    <row r="52" spans="1:17" s="266" customFormat="1" ht="19.149999999999999" customHeight="1" x14ac:dyDescent="0.25">
      <c r="A52" s="275"/>
      <c r="B52" s="801" t="s">
        <v>188</v>
      </c>
      <c r="C52" s="867" t="s">
        <v>19</v>
      </c>
      <c r="D52" s="744">
        <v>40</v>
      </c>
      <c r="E52" s="743">
        <v>50</v>
      </c>
      <c r="F52" s="744">
        <v>41195.520000000004</v>
      </c>
      <c r="G52" s="743">
        <v>181533.6</v>
      </c>
      <c r="H52" s="415"/>
      <c r="I52" s="416"/>
      <c r="J52" s="391"/>
      <c r="K52" s="395"/>
      <c r="L52" s="410"/>
      <c r="M52" s="374">
        <v>40</v>
      </c>
      <c r="N52" s="379">
        <v>50</v>
      </c>
      <c r="O52" s="376">
        <v>41195.520000000004</v>
      </c>
      <c r="P52" s="380">
        <v>181533.6</v>
      </c>
      <c r="Q52" s="398">
        <v>4.4066345078299776</v>
      </c>
    </row>
    <row r="53" spans="1:17" s="266" customFormat="1" ht="19.149999999999999" customHeight="1" x14ac:dyDescent="0.25">
      <c r="A53" s="275"/>
      <c r="B53" s="802" t="s">
        <v>189</v>
      </c>
      <c r="C53" s="867" t="s">
        <v>323</v>
      </c>
      <c r="D53" s="744">
        <v>69</v>
      </c>
      <c r="E53" s="743">
        <v>53</v>
      </c>
      <c r="F53" s="744">
        <v>5916814.8400000008</v>
      </c>
      <c r="G53" s="743">
        <v>1573310.27</v>
      </c>
      <c r="H53" s="415"/>
      <c r="I53" s="416"/>
      <c r="J53" s="391"/>
      <c r="K53" s="395"/>
      <c r="L53" s="410"/>
      <c r="M53" s="374">
        <v>69</v>
      </c>
      <c r="N53" s="379">
        <v>53</v>
      </c>
      <c r="O53" s="376">
        <v>5916814.8400000008</v>
      </c>
      <c r="P53" s="380">
        <v>1573310.27</v>
      </c>
      <c r="Q53" s="398">
        <v>0.26590493577115215</v>
      </c>
    </row>
    <row r="54" spans="1:17" s="266" customFormat="1" ht="19.149999999999999" customHeight="1" x14ac:dyDescent="0.25">
      <c r="A54" s="275"/>
      <c r="B54" s="802" t="s">
        <v>199</v>
      </c>
      <c r="C54" s="867" t="s">
        <v>324</v>
      </c>
      <c r="D54" s="744">
        <v>1416</v>
      </c>
      <c r="E54" s="743">
        <v>1597</v>
      </c>
      <c r="F54" s="744">
        <v>4388458.01</v>
      </c>
      <c r="G54" s="743">
        <v>5065959.83</v>
      </c>
      <c r="H54" s="415"/>
      <c r="I54" s="416"/>
      <c r="J54" s="391"/>
      <c r="K54" s="395"/>
      <c r="L54" s="410"/>
      <c r="M54" s="374">
        <v>1416</v>
      </c>
      <c r="N54" s="379">
        <v>1597</v>
      </c>
      <c r="O54" s="376">
        <v>4388458.01</v>
      </c>
      <c r="P54" s="380">
        <v>5065959.83</v>
      </c>
      <c r="Q54" s="398">
        <v>1.1543826597989941</v>
      </c>
    </row>
    <row r="55" spans="1:17" s="266" customFormat="1" ht="19.149999999999999" customHeight="1" x14ac:dyDescent="0.25">
      <c r="A55" s="275"/>
      <c r="B55" s="801" t="s">
        <v>200</v>
      </c>
      <c r="C55" s="867" t="s">
        <v>325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7" t="s">
        <v>326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7" t="s">
        <v>327</v>
      </c>
      <c r="D57" s="744">
        <v>13</v>
      </c>
      <c r="E57" s="743">
        <v>12</v>
      </c>
      <c r="F57" s="744">
        <v>651494.32000000007</v>
      </c>
      <c r="G57" s="743">
        <v>54678.369999999995</v>
      </c>
      <c r="H57" s="415"/>
      <c r="I57" s="416"/>
      <c r="J57" s="391"/>
      <c r="K57" s="395"/>
      <c r="L57" s="410"/>
      <c r="M57" s="374">
        <v>13</v>
      </c>
      <c r="N57" s="379">
        <v>12</v>
      </c>
      <c r="O57" s="376">
        <v>651494.32000000007</v>
      </c>
      <c r="P57" s="380">
        <v>54678.369999999995</v>
      </c>
      <c r="Q57" s="398">
        <v>8.3927623497930093E-2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0</v>
      </c>
      <c r="N62" s="379">
        <v>0</v>
      </c>
      <c r="O62" s="376">
        <v>0</v>
      </c>
      <c r="P62" s="380">
        <v>0</v>
      </c>
      <c r="Q62" s="398" t="s">
        <v>347</v>
      </c>
    </row>
    <row r="63" spans="1:17" s="266" customFormat="1" ht="19.149999999999999" customHeight="1" x14ac:dyDescent="0.25">
      <c r="A63" s="275"/>
      <c r="B63" s="1225" t="s">
        <v>249</v>
      </c>
      <c r="C63" s="1225"/>
      <c r="D63" s="384">
        <v>2031</v>
      </c>
      <c r="E63" s="385">
        <v>2287</v>
      </c>
      <c r="F63" s="377">
        <v>12077173.040000001</v>
      </c>
      <c r="G63" s="408">
        <v>8332143.9800000004</v>
      </c>
      <c r="H63" s="417"/>
      <c r="I63" s="418"/>
      <c r="J63" s="419"/>
      <c r="K63" s="420"/>
      <c r="L63" s="395"/>
      <c r="M63" s="384">
        <v>2031</v>
      </c>
      <c r="N63" s="388">
        <v>2287</v>
      </c>
      <c r="O63" s="377">
        <v>12077173.040000001</v>
      </c>
      <c r="P63" s="389">
        <v>8332143.9800000004</v>
      </c>
      <c r="Q63" s="683">
        <v>0.6899084705008085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3</v>
      </c>
      <c r="E65" s="743">
        <v>12</v>
      </c>
      <c r="F65" s="744">
        <v>990.58</v>
      </c>
      <c r="G65" s="743">
        <v>12635.729999999998</v>
      </c>
      <c r="H65" s="423"/>
      <c r="I65" s="424"/>
      <c r="J65" s="421"/>
      <c r="K65" s="422"/>
      <c r="L65" s="391"/>
      <c r="M65" s="374">
        <v>3</v>
      </c>
      <c r="N65" s="379">
        <v>12</v>
      </c>
      <c r="O65" s="376">
        <v>990.58</v>
      </c>
      <c r="P65" s="380">
        <v>12635.729999999998</v>
      </c>
      <c r="Q65" s="398">
        <v>12.755890488400732</v>
      </c>
    </row>
    <row r="66" spans="1:17" s="266" customFormat="1" ht="19.149999999999999" customHeight="1" x14ac:dyDescent="0.25">
      <c r="A66" s="275"/>
      <c r="B66" s="803" t="s">
        <v>328</v>
      </c>
      <c r="C66" s="328" t="s">
        <v>329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8</v>
      </c>
      <c r="E68" s="743">
        <v>7</v>
      </c>
      <c r="F68" s="744">
        <v>2440.9899999999998</v>
      </c>
      <c r="G68" s="743">
        <v>17600.5</v>
      </c>
      <c r="H68" s="415"/>
      <c r="I68" s="416"/>
      <c r="J68" s="391"/>
      <c r="K68" s="395"/>
      <c r="L68" s="391"/>
      <c r="M68" s="374">
        <v>8</v>
      </c>
      <c r="N68" s="379">
        <v>7</v>
      </c>
      <c r="O68" s="376">
        <v>2440.9899999999998</v>
      </c>
      <c r="P68" s="380">
        <v>17600.5</v>
      </c>
      <c r="Q68" s="398">
        <v>7.2103941433598671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25" t="s">
        <v>250</v>
      </c>
      <c r="C70" s="1225"/>
      <c r="D70" s="374">
        <v>11</v>
      </c>
      <c r="E70" s="393">
        <v>19</v>
      </c>
      <c r="F70" s="377">
        <v>3431.5699999999997</v>
      </c>
      <c r="G70" s="386">
        <v>30236.229999999996</v>
      </c>
      <c r="H70" s="425"/>
      <c r="I70" s="426"/>
      <c r="J70" s="419"/>
      <c r="K70" s="420"/>
      <c r="L70" s="391"/>
      <c r="M70" s="374">
        <v>11</v>
      </c>
      <c r="N70" s="394">
        <v>19</v>
      </c>
      <c r="O70" s="377">
        <v>3431.5699999999997</v>
      </c>
      <c r="P70" s="389">
        <v>30236.229999999996</v>
      </c>
      <c r="Q70" s="683">
        <v>8.8111942929912548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3" t="s">
        <v>198</v>
      </c>
      <c r="C72" s="1023"/>
      <c r="D72" s="384">
        <v>2042</v>
      </c>
      <c r="E72" s="385">
        <v>2306</v>
      </c>
      <c r="F72" s="377">
        <v>12080604.610000001</v>
      </c>
      <c r="G72" s="386">
        <v>8362380.2100000009</v>
      </c>
      <c r="H72" s="427"/>
      <c r="I72" s="428"/>
      <c r="J72" s="429"/>
      <c r="K72" s="430"/>
      <c r="L72" s="395"/>
      <c r="M72" s="670">
        <v>2042</v>
      </c>
      <c r="N72" s="388">
        <v>2306</v>
      </c>
      <c r="O72" s="650">
        <v>12080604.610000001</v>
      </c>
      <c r="P72" s="389">
        <v>8362380.2100000009</v>
      </c>
      <c r="Q72" s="683">
        <v>0.69221537166093872</v>
      </c>
    </row>
    <row r="73" spans="1:17" s="266" customFormat="1" ht="19.149999999999999" customHeight="1" x14ac:dyDescent="0.25">
      <c r="A73" s="275"/>
      <c r="B73" s="1221" t="s">
        <v>277</v>
      </c>
      <c r="C73" s="1221"/>
      <c r="D73" s="1221"/>
      <c r="E73" s="1221"/>
      <c r="F73" s="1221"/>
      <c r="G73" s="1221"/>
      <c r="H73" s="1221"/>
      <c r="I73" s="1221"/>
      <c r="J73" s="1221"/>
      <c r="K73" s="1221"/>
      <c r="L73" s="1221"/>
      <c r="M73" s="1221"/>
      <c r="N73" s="1221"/>
      <c r="O73" s="1221"/>
      <c r="P73" s="1221"/>
      <c r="Q73" s="1221"/>
    </row>
    <row r="74" spans="1:17" s="266" customFormat="1" ht="19.149999999999999" customHeight="1" x14ac:dyDescent="0.25">
      <c r="A74" s="275"/>
      <c r="B74" s="1226" t="s">
        <v>194</v>
      </c>
      <c r="C74" s="1008" t="s">
        <v>191</v>
      </c>
      <c r="D74" s="1011" t="s">
        <v>81</v>
      </c>
      <c r="E74" s="1012"/>
      <c r="F74" s="1012"/>
      <c r="G74" s="1012"/>
      <c r="H74" s="1011" t="s">
        <v>52</v>
      </c>
      <c r="I74" s="1012"/>
      <c r="J74" s="1012"/>
      <c r="K74" s="1016"/>
      <c r="L74" s="303"/>
      <c r="M74" s="1013" t="s">
        <v>208</v>
      </c>
      <c r="N74" s="1014"/>
      <c r="O74" s="1014"/>
      <c r="P74" s="1014"/>
      <c r="Q74" s="1015"/>
    </row>
    <row r="75" spans="1:17" s="266" customFormat="1" ht="19.149999999999999" customHeight="1" x14ac:dyDescent="0.25">
      <c r="A75" s="275"/>
      <c r="B75" s="1227"/>
      <c r="C75" s="1009"/>
      <c r="D75" s="1054" t="s">
        <v>197</v>
      </c>
      <c r="E75" s="1055"/>
      <c r="F75" s="1026" t="s">
        <v>3</v>
      </c>
      <c r="G75" s="1027"/>
      <c r="H75" s="1054" t="s">
        <v>197</v>
      </c>
      <c r="I75" s="1055"/>
      <c r="J75" s="1229" t="s">
        <v>3</v>
      </c>
      <c r="K75" s="1230"/>
      <c r="L75" s="396"/>
      <c r="M75" s="1054" t="s">
        <v>209</v>
      </c>
      <c r="N75" s="1055"/>
      <c r="O75" s="1229" t="s">
        <v>276</v>
      </c>
      <c r="P75" s="1230"/>
      <c r="Q75" s="1018" t="s">
        <v>344</v>
      </c>
    </row>
    <row r="76" spans="1:17" s="266" customFormat="1" ht="19.149999999999999" customHeight="1" x14ac:dyDescent="0.25">
      <c r="A76" s="275"/>
      <c r="B76" s="1228"/>
      <c r="C76" s="1010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19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8" t="s">
        <v>322</v>
      </c>
      <c r="D78" s="374">
        <v>4787</v>
      </c>
      <c r="E78" s="375">
        <v>4793</v>
      </c>
      <c r="F78" s="376">
        <v>7409669.3408212569</v>
      </c>
      <c r="G78" s="377">
        <v>7664821.6181982858</v>
      </c>
      <c r="H78" s="374">
        <v>463</v>
      </c>
      <c r="I78" s="375">
        <v>567</v>
      </c>
      <c r="J78" s="376">
        <v>407240.03483542521</v>
      </c>
      <c r="K78" s="377">
        <v>543774.1997742583</v>
      </c>
      <c r="L78" s="378"/>
      <c r="M78" s="374">
        <v>5250</v>
      </c>
      <c r="N78" s="379">
        <v>5360</v>
      </c>
      <c r="O78" s="376">
        <v>7816909.3756566821</v>
      </c>
      <c r="P78" s="380">
        <v>8208595.8179725446</v>
      </c>
      <c r="Q78" s="398">
        <v>1.0501075838918701</v>
      </c>
    </row>
    <row r="79" spans="1:17" s="266" customFormat="1" ht="19.149999999999999" customHeight="1" x14ac:dyDescent="0.25">
      <c r="A79" s="275"/>
      <c r="B79" s="805" t="s">
        <v>182</v>
      </c>
      <c r="C79" s="867" t="s">
        <v>7</v>
      </c>
      <c r="D79" s="374">
        <v>2296</v>
      </c>
      <c r="E79" s="375">
        <v>2894</v>
      </c>
      <c r="F79" s="376">
        <v>688996.34008267161</v>
      </c>
      <c r="G79" s="377">
        <v>711974.79717023019</v>
      </c>
      <c r="H79" s="374">
        <v>76</v>
      </c>
      <c r="I79" s="375">
        <v>118</v>
      </c>
      <c r="J79" s="376">
        <v>28294.64000986758</v>
      </c>
      <c r="K79" s="377">
        <v>16764.829999999998</v>
      </c>
      <c r="L79" s="378"/>
      <c r="M79" s="374">
        <v>2372</v>
      </c>
      <c r="N79" s="379">
        <v>3012</v>
      </c>
      <c r="O79" s="376">
        <v>717290.98009253922</v>
      </c>
      <c r="P79" s="380">
        <v>728739.62717023015</v>
      </c>
      <c r="Q79" s="398">
        <v>1.0159609522431383</v>
      </c>
    </row>
    <row r="80" spans="1:17" s="266" customFormat="1" ht="19.149999999999999" customHeight="1" x14ac:dyDescent="0.25">
      <c r="A80" s="275"/>
      <c r="B80" s="806" t="s">
        <v>183</v>
      </c>
      <c r="C80" s="867" t="s">
        <v>9</v>
      </c>
      <c r="D80" s="374">
        <v>7126</v>
      </c>
      <c r="E80" s="375">
        <v>7229</v>
      </c>
      <c r="F80" s="376">
        <v>14047915.895344099</v>
      </c>
      <c r="G80" s="377">
        <v>14742283.124109156</v>
      </c>
      <c r="H80" s="374">
        <v>731</v>
      </c>
      <c r="I80" s="375">
        <v>838</v>
      </c>
      <c r="J80" s="376">
        <v>1294830.4996667318</v>
      </c>
      <c r="K80" s="377">
        <v>1675766.1595621062</v>
      </c>
      <c r="L80" s="378"/>
      <c r="M80" s="374">
        <v>7857</v>
      </c>
      <c r="N80" s="379">
        <v>8067</v>
      </c>
      <c r="O80" s="376">
        <v>15342746.395010831</v>
      </c>
      <c r="P80" s="380">
        <v>16418049.283671264</v>
      </c>
      <c r="Q80" s="398">
        <v>1.0700854241461033</v>
      </c>
    </row>
    <row r="81" spans="1:17" s="266" customFormat="1" ht="19.149999999999999" customHeight="1" x14ac:dyDescent="0.25">
      <c r="A81" s="275"/>
      <c r="B81" s="806" t="s">
        <v>184</v>
      </c>
      <c r="C81" s="86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7" t="s">
        <v>15</v>
      </c>
      <c r="D83" s="374">
        <v>1</v>
      </c>
      <c r="E83" s="375">
        <v>2</v>
      </c>
      <c r="F83" s="376">
        <v>100</v>
      </c>
      <c r="G83" s="377">
        <v>267795.44390000001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100</v>
      </c>
      <c r="P83" s="380">
        <v>267795.44390000001</v>
      </c>
      <c r="Q83" s="398">
        <v>2677.9544390000001</v>
      </c>
    </row>
    <row r="84" spans="1:17" s="266" customFormat="1" ht="19.149999999999999" customHeight="1" x14ac:dyDescent="0.25">
      <c r="A84" s="275"/>
      <c r="B84" s="806" t="s">
        <v>187</v>
      </c>
      <c r="C84" s="867" t="s">
        <v>17</v>
      </c>
      <c r="D84" s="374">
        <v>61</v>
      </c>
      <c r="E84" s="375">
        <v>42</v>
      </c>
      <c r="F84" s="376">
        <v>119375.18000000001</v>
      </c>
      <c r="G84" s="377">
        <v>125404.4885618789</v>
      </c>
      <c r="H84" s="374">
        <v>2</v>
      </c>
      <c r="I84" s="375">
        <v>8</v>
      </c>
      <c r="J84" s="376">
        <v>5784.0000235963844</v>
      </c>
      <c r="K84" s="377">
        <v>57925.74</v>
      </c>
      <c r="L84" s="378"/>
      <c r="M84" s="374">
        <v>63</v>
      </c>
      <c r="N84" s="379">
        <v>50</v>
      </c>
      <c r="O84" s="376">
        <v>125159.18002359639</v>
      </c>
      <c r="P84" s="380">
        <v>183330.2285618789</v>
      </c>
      <c r="Q84" s="398">
        <v>1.4647765232028163</v>
      </c>
    </row>
    <row r="85" spans="1:17" s="266" customFormat="1" ht="19.149999999999999" customHeight="1" x14ac:dyDescent="0.25">
      <c r="A85" s="275"/>
      <c r="B85" s="805" t="s">
        <v>188</v>
      </c>
      <c r="C85" s="867" t="s">
        <v>19</v>
      </c>
      <c r="D85" s="374">
        <v>603</v>
      </c>
      <c r="E85" s="375">
        <v>706</v>
      </c>
      <c r="F85" s="376">
        <v>8654900.5755007844</v>
      </c>
      <c r="G85" s="377">
        <v>7876327.7070480231</v>
      </c>
      <c r="H85" s="374">
        <v>49</v>
      </c>
      <c r="I85" s="375">
        <v>82</v>
      </c>
      <c r="J85" s="376">
        <v>61975.949822394556</v>
      </c>
      <c r="K85" s="377">
        <v>233500.23953467509</v>
      </c>
      <c r="L85" s="378"/>
      <c r="M85" s="374">
        <v>652</v>
      </c>
      <c r="N85" s="379">
        <v>788</v>
      </c>
      <c r="O85" s="376">
        <v>8716876.5253231786</v>
      </c>
      <c r="P85" s="380">
        <v>8109827.9465826983</v>
      </c>
      <c r="Q85" s="398">
        <v>0.9303593922688983</v>
      </c>
    </row>
    <row r="86" spans="1:17" s="266" customFormat="1" ht="19.149999999999999" customHeight="1" x14ac:dyDescent="0.25">
      <c r="A86" s="275"/>
      <c r="B86" s="806" t="s">
        <v>189</v>
      </c>
      <c r="C86" s="867" t="s">
        <v>323</v>
      </c>
      <c r="D86" s="374">
        <v>1214</v>
      </c>
      <c r="E86" s="375">
        <v>1137</v>
      </c>
      <c r="F86" s="376">
        <v>8993446.3830756005</v>
      </c>
      <c r="G86" s="377">
        <v>4648239.6075809393</v>
      </c>
      <c r="H86" s="374">
        <v>43</v>
      </c>
      <c r="I86" s="375">
        <v>67</v>
      </c>
      <c r="J86" s="376">
        <v>118298.91008655333</v>
      </c>
      <c r="K86" s="377">
        <v>108675.77999748338</v>
      </c>
      <c r="L86" s="378"/>
      <c r="M86" s="374">
        <v>1257</v>
      </c>
      <c r="N86" s="379">
        <v>1204</v>
      </c>
      <c r="O86" s="376">
        <v>9111745.293162154</v>
      </c>
      <c r="P86" s="380">
        <v>4756915.3875784231</v>
      </c>
      <c r="Q86" s="398">
        <v>0.5220641309133407</v>
      </c>
    </row>
    <row r="87" spans="1:17" s="266" customFormat="1" ht="19.149999999999999" customHeight="1" x14ac:dyDescent="0.25">
      <c r="A87" s="275"/>
      <c r="B87" s="806" t="s">
        <v>199</v>
      </c>
      <c r="C87" s="867" t="s">
        <v>324</v>
      </c>
      <c r="D87" s="374">
        <v>16541</v>
      </c>
      <c r="E87" s="375">
        <v>16336</v>
      </c>
      <c r="F87" s="376">
        <v>69790184.245819926</v>
      </c>
      <c r="G87" s="377">
        <v>77087132.667334363</v>
      </c>
      <c r="H87" s="374">
        <v>990</v>
      </c>
      <c r="I87" s="375">
        <v>1065</v>
      </c>
      <c r="J87" s="376">
        <v>3019568.1712752944</v>
      </c>
      <c r="K87" s="377">
        <v>3920601.6711566439</v>
      </c>
      <c r="L87" s="378"/>
      <c r="M87" s="374">
        <v>17531</v>
      </c>
      <c r="N87" s="379">
        <v>17401</v>
      </c>
      <c r="O87" s="376">
        <v>72809752.417095214</v>
      </c>
      <c r="P87" s="380">
        <v>81007734.338491008</v>
      </c>
      <c r="Q87" s="398">
        <v>1.1125945584107078</v>
      </c>
    </row>
    <row r="88" spans="1:17" s="266" customFormat="1" ht="19.149999999999999" customHeight="1" x14ac:dyDescent="0.25">
      <c r="A88" s="275"/>
      <c r="B88" s="805" t="s">
        <v>200</v>
      </c>
      <c r="C88" s="867" t="s">
        <v>325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7" t="s">
        <v>326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7" t="s">
        <v>327</v>
      </c>
      <c r="D90" s="374">
        <v>319</v>
      </c>
      <c r="E90" s="375">
        <v>296</v>
      </c>
      <c r="F90" s="376">
        <v>2175009.3050480857</v>
      </c>
      <c r="G90" s="377">
        <v>1804859.4069728078</v>
      </c>
      <c r="H90" s="374">
        <v>5</v>
      </c>
      <c r="I90" s="375">
        <v>6</v>
      </c>
      <c r="J90" s="376">
        <v>37451.999951839432</v>
      </c>
      <c r="K90" s="377">
        <v>31455.9999748337</v>
      </c>
      <c r="L90" s="378"/>
      <c r="M90" s="374">
        <v>324</v>
      </c>
      <c r="N90" s="379">
        <v>302</v>
      </c>
      <c r="O90" s="376">
        <v>2212461.3049999252</v>
      </c>
      <c r="P90" s="380">
        <v>1836315.4069476416</v>
      </c>
      <c r="Q90" s="398">
        <v>0.82998758116029681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235</v>
      </c>
      <c r="E91" s="375">
        <v>310</v>
      </c>
      <c r="F91" s="381">
        <v>1178671.9494</v>
      </c>
      <c r="G91" s="382">
        <v>985180.74158257106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235</v>
      </c>
      <c r="N91" s="379">
        <v>310</v>
      </c>
      <c r="O91" s="376">
        <v>1178671.9494</v>
      </c>
      <c r="P91" s="380">
        <v>985180.74158257106</v>
      </c>
      <c r="Q91" s="398">
        <v>0.83583964315437798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11</v>
      </c>
      <c r="E92" s="375">
        <v>15</v>
      </c>
      <c r="F92" s="381">
        <v>86352.790800000002</v>
      </c>
      <c r="G92" s="382">
        <v>75305.659699999989</v>
      </c>
      <c r="H92" s="374">
        <v>3</v>
      </c>
      <c r="I92" s="375">
        <v>4</v>
      </c>
      <c r="J92" s="383">
        <v>5480</v>
      </c>
      <c r="K92" s="377">
        <v>6335</v>
      </c>
      <c r="L92" s="378"/>
      <c r="M92" s="374">
        <v>14</v>
      </c>
      <c r="N92" s="379">
        <v>19</v>
      </c>
      <c r="O92" s="376">
        <v>91832.790800000002</v>
      </c>
      <c r="P92" s="380">
        <v>81640.659699999989</v>
      </c>
      <c r="Q92" s="398">
        <v>0.88901425067003392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27</v>
      </c>
      <c r="E93" s="375">
        <v>49</v>
      </c>
      <c r="F93" s="381">
        <v>17285.419999999998</v>
      </c>
      <c r="G93" s="382">
        <v>59826.607695031285</v>
      </c>
      <c r="H93" s="374">
        <v>0</v>
      </c>
      <c r="I93" s="375">
        <v>1</v>
      </c>
      <c r="J93" s="383">
        <v>0</v>
      </c>
      <c r="K93" s="377">
        <v>0</v>
      </c>
      <c r="L93" s="378"/>
      <c r="M93" s="374">
        <v>27</v>
      </c>
      <c r="N93" s="379">
        <v>50</v>
      </c>
      <c r="O93" s="376">
        <v>17285.419999999998</v>
      </c>
      <c r="P93" s="380">
        <v>59826.607695031285</v>
      </c>
      <c r="Q93" s="398">
        <v>3.4611023449260299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1</v>
      </c>
      <c r="E95" s="375">
        <v>38</v>
      </c>
      <c r="F95" s="381">
        <v>1773.4</v>
      </c>
      <c r="G95" s="382">
        <v>14226.271473178038</v>
      </c>
      <c r="H95" s="374">
        <v>0</v>
      </c>
      <c r="I95" s="375">
        <v>1</v>
      </c>
      <c r="J95" s="383">
        <v>0</v>
      </c>
      <c r="K95" s="377">
        <v>258.17</v>
      </c>
      <c r="L95" s="378"/>
      <c r="M95" s="374">
        <v>1</v>
      </c>
      <c r="N95" s="379">
        <v>39</v>
      </c>
      <c r="O95" s="376">
        <v>1773.4</v>
      </c>
      <c r="P95" s="380">
        <v>14484.441473178038</v>
      </c>
      <c r="Q95" s="398">
        <v>8.1676110709247975</v>
      </c>
    </row>
    <row r="96" spans="1:17" s="266" customFormat="1" ht="19.149999999999999" customHeight="1" x14ac:dyDescent="0.25">
      <c r="A96" s="275"/>
      <c r="B96" s="1225" t="s">
        <v>249</v>
      </c>
      <c r="C96" s="1225"/>
      <c r="D96" s="384">
        <v>33222</v>
      </c>
      <c r="E96" s="385">
        <v>33847</v>
      </c>
      <c r="F96" s="377">
        <v>113163680.82589242</v>
      </c>
      <c r="G96" s="651">
        <v>116063378.14132647</v>
      </c>
      <c r="H96" s="384">
        <v>2362</v>
      </c>
      <c r="I96" s="385">
        <v>2757</v>
      </c>
      <c r="J96" s="377">
        <v>4978924.2056717025</v>
      </c>
      <c r="K96" s="651">
        <v>6595057.790000001</v>
      </c>
      <c r="L96" s="387"/>
      <c r="M96" s="384">
        <v>35584</v>
      </c>
      <c r="N96" s="388">
        <v>36604</v>
      </c>
      <c r="O96" s="377">
        <v>118142605.03156412</v>
      </c>
      <c r="P96" s="389">
        <v>122658435.93132646</v>
      </c>
      <c r="Q96" s="683">
        <v>1.0382235595580092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1535</v>
      </c>
      <c r="E98" s="375">
        <v>1715</v>
      </c>
      <c r="F98" s="383">
        <v>9530406.0289499983</v>
      </c>
      <c r="G98" s="377">
        <v>9626600.4586224575</v>
      </c>
      <c r="H98" s="374">
        <v>108</v>
      </c>
      <c r="I98" s="375">
        <v>95</v>
      </c>
      <c r="J98" s="383">
        <v>506827.32295000006</v>
      </c>
      <c r="K98" s="383">
        <v>681888.88185000001</v>
      </c>
      <c r="L98" s="391"/>
      <c r="M98" s="374">
        <v>1643</v>
      </c>
      <c r="N98" s="379">
        <v>1810</v>
      </c>
      <c r="O98" s="376">
        <v>10037233.351899998</v>
      </c>
      <c r="P98" s="380">
        <v>10308489.340472458</v>
      </c>
      <c r="Q98" s="398">
        <v>1.0270249758137895</v>
      </c>
    </row>
    <row r="99" spans="1:17" s="266" customFormat="1" ht="19.149999999999999" customHeight="1" x14ac:dyDescent="0.25">
      <c r="A99" s="275"/>
      <c r="B99" s="804" t="s">
        <v>328</v>
      </c>
      <c r="C99" s="328" t="s">
        <v>329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49</v>
      </c>
      <c r="E100" s="375">
        <v>61</v>
      </c>
      <c r="F100" s="383">
        <v>17887.580000000002</v>
      </c>
      <c r="G100" s="650">
        <v>23862.010000000002</v>
      </c>
      <c r="H100" s="374">
        <v>3</v>
      </c>
      <c r="I100" s="375">
        <v>3</v>
      </c>
      <c r="J100" s="383">
        <v>3047.67</v>
      </c>
      <c r="K100" s="383">
        <v>2759.2200000000003</v>
      </c>
      <c r="L100" s="391"/>
      <c r="M100" s="374">
        <v>52</v>
      </c>
      <c r="N100" s="379">
        <v>64</v>
      </c>
      <c r="O100" s="376">
        <v>20935.25</v>
      </c>
      <c r="P100" s="380">
        <v>26621.230000000003</v>
      </c>
      <c r="Q100" s="398">
        <v>1.2715983807215105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771</v>
      </c>
      <c r="E101" s="375">
        <v>897</v>
      </c>
      <c r="F101" s="383">
        <v>976756.57480000029</v>
      </c>
      <c r="G101" s="650">
        <v>1146321.9547002618</v>
      </c>
      <c r="H101" s="374">
        <v>168</v>
      </c>
      <c r="I101" s="375">
        <v>154</v>
      </c>
      <c r="J101" s="383">
        <v>214906.51885000005</v>
      </c>
      <c r="K101" s="383">
        <v>160921.52720727364</v>
      </c>
      <c r="L101" s="391"/>
      <c r="M101" s="374">
        <v>939</v>
      </c>
      <c r="N101" s="379">
        <v>1051</v>
      </c>
      <c r="O101" s="376">
        <v>1191663.0936500004</v>
      </c>
      <c r="P101" s="380">
        <v>1307243.4819075353</v>
      </c>
      <c r="Q101" s="398">
        <v>1.0969908264117825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25" t="s">
        <v>250</v>
      </c>
      <c r="C103" s="1225"/>
      <c r="D103" s="374">
        <v>2355</v>
      </c>
      <c r="E103" s="393">
        <v>2673</v>
      </c>
      <c r="F103" s="377">
        <v>10525050.183749998</v>
      </c>
      <c r="G103" s="651">
        <v>10796784.423322719</v>
      </c>
      <c r="H103" s="374">
        <v>279</v>
      </c>
      <c r="I103" s="393">
        <v>252</v>
      </c>
      <c r="J103" s="377">
        <v>724781.51180000009</v>
      </c>
      <c r="K103" s="651">
        <v>845569.62905727362</v>
      </c>
      <c r="L103" s="391"/>
      <c r="M103" s="374">
        <v>2634</v>
      </c>
      <c r="N103" s="394">
        <v>2925</v>
      </c>
      <c r="O103" s="377">
        <v>11249831.695549998</v>
      </c>
      <c r="P103" s="389">
        <v>11642354.052379994</v>
      </c>
      <c r="Q103" s="683">
        <v>1.034891398151784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3" t="s">
        <v>198</v>
      </c>
      <c r="C105" s="1023"/>
      <c r="D105" s="384">
        <f t="shared" ref="D105:K105" si="0">SUM(D96+D103)</f>
        <v>35577</v>
      </c>
      <c r="E105" s="385">
        <f t="shared" si="0"/>
        <v>36520</v>
      </c>
      <c r="F105" s="377">
        <f t="shared" si="0"/>
        <v>123688731.00964242</v>
      </c>
      <c r="G105" s="651">
        <f t="shared" si="0"/>
        <v>126860162.56464919</v>
      </c>
      <c r="H105" s="384">
        <f t="shared" si="0"/>
        <v>2641</v>
      </c>
      <c r="I105" s="385">
        <f t="shared" si="0"/>
        <v>3009</v>
      </c>
      <c r="J105" s="377">
        <f t="shared" si="0"/>
        <v>5703705.717471703</v>
      </c>
      <c r="K105" s="651">
        <f t="shared" si="0"/>
        <v>7440627.4190572742</v>
      </c>
      <c r="L105" s="395"/>
      <c r="M105" s="670">
        <f>SUM(M96+M103)</f>
        <v>38218</v>
      </c>
      <c r="N105" s="388">
        <f>SUM(N96+N103)</f>
        <v>39529</v>
      </c>
      <c r="O105" s="650">
        <f>SUM(O96+O103)</f>
        <v>129392436.72711411</v>
      </c>
      <c r="P105" s="389">
        <f>SUM(P96+P103)</f>
        <v>134300789.98370644</v>
      </c>
      <c r="Q105" s="683">
        <f>IF(O105=0,"",P105/O105)</f>
        <v>1.0379338497731823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 t="e">
        <f>SUM(P123)/O123</f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f>SUM(F127+#REF!+J127+#REF!)</f>
        <v>#REF!</v>
      </c>
      <c r="P127" s="296" t="e">
        <f>SUM(G127+#REF!+K127+#REF!)</f>
        <v>#REF!</v>
      </c>
      <c r="Q127" s="295" t="e">
        <f>SUM(P127)/O127</f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1" t="s">
        <v>279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</row>
    <row r="5" spans="1:21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4" t="s">
        <v>278</v>
      </c>
      <c r="C7" s="1234"/>
      <c r="D7" s="1234"/>
      <c r="E7" s="121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2" t="s">
        <v>180</v>
      </c>
      <c r="S7" s="1232"/>
    </row>
    <row r="8" spans="1:21" s="269" customFormat="1" ht="18.600000000000001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302"/>
      <c r="I8" s="1011" t="s">
        <v>52</v>
      </c>
      <c r="J8" s="1012"/>
      <c r="K8" s="1012"/>
      <c r="L8" s="1012"/>
      <c r="M8" s="1016"/>
      <c r="N8" s="303"/>
      <c r="O8" s="1013" t="s">
        <v>208</v>
      </c>
      <c r="P8" s="1014"/>
      <c r="Q8" s="1014"/>
      <c r="R8" s="1014"/>
      <c r="S8" s="1015"/>
    </row>
    <row r="9" spans="1:21" s="269" customFormat="1" ht="18" customHeight="1" x14ac:dyDescent="0.25">
      <c r="A9" s="1004"/>
      <c r="B9" s="1227"/>
      <c r="C9" s="1009"/>
      <c r="D9" s="1054" t="s">
        <v>197</v>
      </c>
      <c r="E9" s="1055"/>
      <c r="F9" s="1026" t="s">
        <v>3</v>
      </c>
      <c r="G9" s="1027"/>
      <c r="H9" s="1235" t="s">
        <v>344</v>
      </c>
      <c r="I9" s="1026" t="s">
        <v>197</v>
      </c>
      <c r="J9" s="1027"/>
      <c r="K9" s="1229" t="s">
        <v>3</v>
      </c>
      <c r="L9" s="1230"/>
      <c r="M9" s="1235" t="s">
        <v>344</v>
      </c>
      <c r="N9" s="396"/>
      <c r="O9" s="1054" t="s">
        <v>209</v>
      </c>
      <c r="P9" s="1055"/>
      <c r="Q9" s="1229" t="s">
        <v>276</v>
      </c>
      <c r="R9" s="1230"/>
      <c r="S9" s="1018" t="s">
        <v>344</v>
      </c>
    </row>
    <row r="10" spans="1:21" s="269" customFormat="1" ht="16.149999999999999" customHeight="1" x14ac:dyDescent="0.25">
      <c r="A10" s="290"/>
      <c r="B10" s="1228"/>
      <c r="C10" s="1010"/>
      <c r="D10" s="764" t="s">
        <v>345</v>
      </c>
      <c r="E10" s="764" t="s">
        <v>346</v>
      </c>
      <c r="F10" s="354" t="s">
        <v>345</v>
      </c>
      <c r="G10" s="354" t="s">
        <v>346</v>
      </c>
      <c r="H10" s="1236"/>
      <c r="I10" s="372" t="s">
        <v>345</v>
      </c>
      <c r="J10" s="372" t="s">
        <v>346</v>
      </c>
      <c r="K10" s="354" t="s">
        <v>345</v>
      </c>
      <c r="L10" s="354" t="s">
        <v>346</v>
      </c>
      <c r="M10" s="1236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19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915</v>
      </c>
      <c r="E12" s="375">
        <v>1265</v>
      </c>
      <c r="F12" s="754">
        <v>3032940.75</v>
      </c>
      <c r="G12" s="375">
        <v>3095697.95</v>
      </c>
      <c r="H12" s="684">
        <v>1.020691864817999</v>
      </c>
      <c r="I12" s="754">
        <v>118</v>
      </c>
      <c r="J12" s="375">
        <v>233</v>
      </c>
      <c r="K12" s="754">
        <v>219479.66999999998</v>
      </c>
      <c r="L12" s="375">
        <v>550042.21</v>
      </c>
      <c r="M12" s="684">
        <v>2.5061191772340465</v>
      </c>
      <c r="N12" s="378"/>
      <c r="O12" s="374">
        <v>1033</v>
      </c>
      <c r="P12" s="379">
        <v>1498</v>
      </c>
      <c r="Q12" s="376">
        <v>3252420.42</v>
      </c>
      <c r="R12" s="380">
        <v>3645740.16</v>
      </c>
      <c r="S12" s="398">
        <v>1.1209313954559417</v>
      </c>
    </row>
    <row r="13" spans="1:21" s="269" customFormat="1" ht="16.149999999999999" customHeight="1" x14ac:dyDescent="0.25">
      <c r="A13" s="292"/>
      <c r="B13" s="288" t="s">
        <v>55</v>
      </c>
      <c r="C13" s="994" t="s">
        <v>342</v>
      </c>
      <c r="D13" s="754">
        <v>5288</v>
      </c>
      <c r="E13" s="375">
        <v>6413</v>
      </c>
      <c r="F13" s="754">
        <v>10209816.3848</v>
      </c>
      <c r="G13" s="375">
        <v>13169858.555300003</v>
      </c>
      <c r="H13" s="684">
        <v>1.2899211953416523</v>
      </c>
      <c r="I13" s="754">
        <v>241</v>
      </c>
      <c r="J13" s="375">
        <v>460</v>
      </c>
      <c r="K13" s="754">
        <v>331429</v>
      </c>
      <c r="L13" s="375">
        <v>1024437</v>
      </c>
      <c r="M13" s="684">
        <v>3.0909697099529612</v>
      </c>
      <c r="N13" s="378"/>
      <c r="O13" s="374">
        <v>5529</v>
      </c>
      <c r="P13" s="379">
        <v>6873</v>
      </c>
      <c r="Q13" s="376">
        <v>10541245.3848</v>
      </c>
      <c r="R13" s="380">
        <v>14194295.555300003</v>
      </c>
      <c r="S13" s="398">
        <v>1.3465482528058341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1226</v>
      </c>
      <c r="E14" s="375">
        <v>975</v>
      </c>
      <c r="F14" s="754">
        <v>4766897.84</v>
      </c>
      <c r="G14" s="375">
        <v>4088918</v>
      </c>
      <c r="H14" s="684">
        <v>0.85777336482629551</v>
      </c>
      <c r="I14" s="754">
        <v>40</v>
      </c>
      <c r="J14" s="375">
        <v>56</v>
      </c>
      <c r="K14" s="754">
        <v>168922.94999999998</v>
      </c>
      <c r="L14" s="375">
        <v>219824</v>
      </c>
      <c r="M14" s="684">
        <v>1.3013270251318725</v>
      </c>
      <c r="N14" s="378"/>
      <c r="O14" s="374">
        <v>1266</v>
      </c>
      <c r="P14" s="379">
        <v>1031</v>
      </c>
      <c r="Q14" s="376">
        <v>4935820.79</v>
      </c>
      <c r="R14" s="380">
        <v>4308742</v>
      </c>
      <c r="S14" s="398">
        <v>0.87295349311091985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159</v>
      </c>
      <c r="E15" s="375">
        <v>1173</v>
      </c>
      <c r="F15" s="754">
        <v>379207</v>
      </c>
      <c r="G15" s="375">
        <v>2250076.6999999997</v>
      </c>
      <c r="H15" s="684">
        <v>5.9336370372909775</v>
      </c>
      <c r="I15" s="754">
        <v>0</v>
      </c>
      <c r="J15" s="375">
        <v>0</v>
      </c>
      <c r="K15" s="754">
        <v>0</v>
      </c>
      <c r="L15" s="375">
        <v>0</v>
      </c>
      <c r="M15" s="684" t="s">
        <v>347</v>
      </c>
      <c r="N15" s="378"/>
      <c r="O15" s="374">
        <v>159</v>
      </c>
      <c r="P15" s="379">
        <v>1173</v>
      </c>
      <c r="Q15" s="376">
        <v>379207</v>
      </c>
      <c r="R15" s="380">
        <v>2250076.6999999997</v>
      </c>
      <c r="S15" s="398">
        <v>5.9336370372909775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2221</v>
      </c>
      <c r="E16" s="375">
        <v>2207</v>
      </c>
      <c r="F16" s="754">
        <v>11394210.33</v>
      </c>
      <c r="G16" s="375">
        <v>11363659.220000001</v>
      </c>
      <c r="H16" s="684">
        <v>0.99731871633793168</v>
      </c>
      <c r="I16" s="754">
        <v>90</v>
      </c>
      <c r="J16" s="375">
        <v>122</v>
      </c>
      <c r="K16" s="754">
        <v>176411.68</v>
      </c>
      <c r="L16" s="375">
        <v>260878.67000000004</v>
      </c>
      <c r="M16" s="684">
        <v>1.4788061085297757</v>
      </c>
      <c r="N16" s="378"/>
      <c r="O16" s="374">
        <v>2311</v>
      </c>
      <c r="P16" s="379">
        <v>2329</v>
      </c>
      <c r="Q16" s="376">
        <v>11570622.01</v>
      </c>
      <c r="R16" s="380">
        <v>11624537.890000001</v>
      </c>
      <c r="S16" s="398">
        <v>1.0046597218328801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5747</v>
      </c>
      <c r="E17" s="375">
        <v>5427</v>
      </c>
      <c r="F17" s="754">
        <v>12132238.478699999</v>
      </c>
      <c r="G17" s="375">
        <v>11869233.654099999</v>
      </c>
      <c r="H17" s="684">
        <v>0.97832182205602491</v>
      </c>
      <c r="I17" s="754">
        <v>686</v>
      </c>
      <c r="J17" s="375">
        <v>729</v>
      </c>
      <c r="K17" s="754">
        <v>1289603</v>
      </c>
      <c r="L17" s="375">
        <v>1410500</v>
      </c>
      <c r="M17" s="684">
        <v>1.0937474556123086</v>
      </c>
      <c r="N17" s="378"/>
      <c r="O17" s="374">
        <v>6433</v>
      </c>
      <c r="P17" s="379">
        <v>6156</v>
      </c>
      <c r="Q17" s="376">
        <v>13421841.478699999</v>
      </c>
      <c r="R17" s="380">
        <v>13279733.654099999</v>
      </c>
      <c r="S17" s="398">
        <v>0.9894121961710306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1617</v>
      </c>
      <c r="E18" s="375">
        <v>2109</v>
      </c>
      <c r="F18" s="754">
        <v>6561313.4100000001</v>
      </c>
      <c r="G18" s="375">
        <v>8663231.790000001</v>
      </c>
      <c r="H18" s="684">
        <v>1.3203502482896943</v>
      </c>
      <c r="I18" s="754">
        <v>0</v>
      </c>
      <c r="J18" s="375">
        <v>0</v>
      </c>
      <c r="K18" s="754">
        <v>0</v>
      </c>
      <c r="L18" s="375">
        <v>0</v>
      </c>
      <c r="M18" s="684" t="s">
        <v>347</v>
      </c>
      <c r="N18" s="378"/>
      <c r="O18" s="374">
        <v>1617</v>
      </c>
      <c r="P18" s="379">
        <v>2109</v>
      </c>
      <c r="Q18" s="376">
        <v>6561313.4100000001</v>
      </c>
      <c r="R18" s="380">
        <v>8663231.790000001</v>
      </c>
      <c r="S18" s="398">
        <v>1.3203502482896943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83</v>
      </c>
      <c r="E19" s="375">
        <v>78</v>
      </c>
      <c r="F19" s="754">
        <v>131610.23000000001</v>
      </c>
      <c r="G19" s="375">
        <v>40407.580000000009</v>
      </c>
      <c r="H19" s="684">
        <v>0.30702461351218674</v>
      </c>
      <c r="I19" s="754">
        <v>31</v>
      </c>
      <c r="J19" s="375">
        <v>43</v>
      </c>
      <c r="K19" s="754">
        <v>31527.140000000003</v>
      </c>
      <c r="L19" s="375">
        <v>29938.069999999996</v>
      </c>
      <c r="M19" s="684">
        <v>0.94959676012476846</v>
      </c>
      <c r="N19" s="378"/>
      <c r="O19" s="374">
        <v>114</v>
      </c>
      <c r="P19" s="379">
        <v>121</v>
      </c>
      <c r="Q19" s="376">
        <v>163137.37000000002</v>
      </c>
      <c r="R19" s="380">
        <v>70345.650000000009</v>
      </c>
      <c r="S19" s="398">
        <v>0.43120500226281688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6109</v>
      </c>
      <c r="E20" s="375">
        <v>5629</v>
      </c>
      <c r="F20" s="754">
        <v>23649574.109999999</v>
      </c>
      <c r="G20" s="375">
        <v>25019135.899999999</v>
      </c>
      <c r="H20" s="684">
        <v>1.0579106322858005</v>
      </c>
      <c r="I20" s="754">
        <v>473</v>
      </c>
      <c r="J20" s="375">
        <v>611</v>
      </c>
      <c r="K20" s="754">
        <v>1450809.4300000002</v>
      </c>
      <c r="L20" s="375">
        <v>1880441.4700000002</v>
      </c>
      <c r="M20" s="684">
        <v>1.296132649206726</v>
      </c>
      <c r="N20" s="378"/>
      <c r="O20" s="374">
        <v>6582</v>
      </c>
      <c r="P20" s="379">
        <v>6240</v>
      </c>
      <c r="Q20" s="376">
        <v>25100383.539999999</v>
      </c>
      <c r="R20" s="380">
        <v>26899577.369999997</v>
      </c>
      <c r="S20" s="398">
        <v>1.0716799337800078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2258</v>
      </c>
      <c r="E21" s="375">
        <v>2125</v>
      </c>
      <c r="F21" s="754">
        <v>6686336.5</v>
      </c>
      <c r="G21" s="375">
        <v>7209780.6281264592</v>
      </c>
      <c r="H21" s="684">
        <v>1.0782856393970688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2258</v>
      </c>
      <c r="P21" s="379">
        <v>2125</v>
      </c>
      <c r="Q21" s="376">
        <v>6686336.5</v>
      </c>
      <c r="R21" s="380">
        <v>7209780.6281264592</v>
      </c>
      <c r="S21" s="398">
        <v>1.0782856393970688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2211</v>
      </c>
      <c r="E22" s="375">
        <v>2751</v>
      </c>
      <c r="F22" s="754">
        <v>12278001.422392424</v>
      </c>
      <c r="G22" s="375">
        <v>9182920.1538000032</v>
      </c>
      <c r="H22" s="684">
        <v>0.74791652467577818</v>
      </c>
      <c r="I22" s="754">
        <v>379</v>
      </c>
      <c r="J22" s="375">
        <v>463</v>
      </c>
      <c r="K22" s="754">
        <v>714998.50567170326</v>
      </c>
      <c r="L22" s="375">
        <v>894992.38000000012</v>
      </c>
      <c r="M22" s="684">
        <v>1.2517402105046389</v>
      </c>
      <c r="N22" s="378"/>
      <c r="O22" s="374">
        <v>2590</v>
      </c>
      <c r="P22" s="379">
        <v>3214</v>
      </c>
      <c r="Q22" s="376">
        <v>12992999.928064127</v>
      </c>
      <c r="R22" s="380">
        <v>10077912.533800004</v>
      </c>
      <c r="S22" s="398">
        <v>0.7756416985758845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2109</v>
      </c>
      <c r="E23" s="375">
        <v>1408</v>
      </c>
      <c r="F23" s="754">
        <v>7274296.0800000001</v>
      </c>
      <c r="G23" s="375">
        <v>11778314.029999999</v>
      </c>
      <c r="H23" s="684">
        <v>1.6191689065809924</v>
      </c>
      <c r="I23" s="754">
        <v>29</v>
      </c>
      <c r="J23" s="375">
        <v>40</v>
      </c>
      <c r="K23" s="754">
        <v>87492.239999999991</v>
      </c>
      <c r="L23" s="375">
        <v>324003.99</v>
      </c>
      <c r="M23" s="684">
        <v>3.7032311665583144</v>
      </c>
      <c r="N23" s="378"/>
      <c r="O23" s="374">
        <v>2138</v>
      </c>
      <c r="P23" s="379">
        <v>1448</v>
      </c>
      <c r="Q23" s="376">
        <v>7361788.3200000003</v>
      </c>
      <c r="R23" s="380">
        <v>12102318.02</v>
      </c>
      <c r="S23" s="398">
        <v>1.6439372464868698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1248</v>
      </c>
      <c r="E24" s="375">
        <v>0</v>
      </c>
      <c r="F24" s="754">
        <v>2590065.25</v>
      </c>
      <c r="G24" s="375">
        <v>0</v>
      </c>
      <c r="H24" s="684">
        <v>0</v>
      </c>
      <c r="I24" s="754">
        <v>275</v>
      </c>
      <c r="J24" s="375">
        <v>0</v>
      </c>
      <c r="K24" s="754">
        <v>508250.59</v>
      </c>
      <c r="L24" s="375">
        <v>0</v>
      </c>
      <c r="M24" s="684">
        <v>0</v>
      </c>
      <c r="N24" s="378"/>
      <c r="O24" s="374">
        <v>1523</v>
      </c>
      <c r="P24" s="379">
        <v>0</v>
      </c>
      <c r="Q24" s="376">
        <v>3098315.84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3" t="s">
        <v>213</v>
      </c>
      <c r="C25" s="1233"/>
      <c r="D25" s="384">
        <v>31191</v>
      </c>
      <c r="E25" s="385">
        <v>31560</v>
      </c>
      <c r="F25" s="377">
        <v>101086507.78589241</v>
      </c>
      <c r="G25" s="386">
        <v>107731234.16132647</v>
      </c>
      <c r="H25" s="685">
        <v>1.0657330688434505</v>
      </c>
      <c r="I25" s="384">
        <v>2362</v>
      </c>
      <c r="J25" s="385">
        <v>2757</v>
      </c>
      <c r="K25" s="377">
        <v>4978924.2056717034</v>
      </c>
      <c r="L25" s="386">
        <v>6595057.79</v>
      </c>
      <c r="M25" s="685">
        <v>1.3245949360882598</v>
      </c>
      <c r="N25" s="387"/>
      <c r="O25" s="384">
        <v>33553</v>
      </c>
      <c r="P25" s="388">
        <v>34317</v>
      </c>
      <c r="Q25" s="377">
        <v>106065431.99156412</v>
      </c>
      <c r="R25" s="389">
        <v>114326291.95132646</v>
      </c>
      <c r="S25" s="683">
        <v>1.0778845643170469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4" t="s">
        <v>342</v>
      </c>
      <c r="D27" s="754">
        <v>149</v>
      </c>
      <c r="E27" s="375">
        <v>195</v>
      </c>
      <c r="F27" s="754">
        <v>421790.71</v>
      </c>
      <c r="G27" s="375">
        <v>944331.44</v>
      </c>
      <c r="H27" s="684">
        <v>2.2388625866131568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149</v>
      </c>
      <c r="P27" s="379">
        <v>195</v>
      </c>
      <c r="Q27" s="376">
        <v>421790.71</v>
      </c>
      <c r="R27" s="380">
        <v>944331.44</v>
      </c>
      <c r="S27" s="398">
        <v>2.2388625866131568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227</v>
      </c>
      <c r="E28" s="375">
        <v>235</v>
      </c>
      <c r="F28" s="754">
        <v>2484522.9099999997</v>
      </c>
      <c r="G28" s="375">
        <v>2012931.35</v>
      </c>
      <c r="H28" s="684">
        <v>0.81018828278786137</v>
      </c>
      <c r="I28" s="754">
        <v>4</v>
      </c>
      <c r="J28" s="375">
        <v>2</v>
      </c>
      <c r="K28" s="754">
        <v>14377.19</v>
      </c>
      <c r="L28" s="375">
        <v>3512.39</v>
      </c>
      <c r="M28" s="684">
        <v>0.24430295488895951</v>
      </c>
      <c r="N28" s="391"/>
      <c r="O28" s="374">
        <v>231</v>
      </c>
      <c r="P28" s="379">
        <v>237</v>
      </c>
      <c r="Q28" s="376">
        <v>2498900.0999999996</v>
      </c>
      <c r="R28" s="380">
        <v>2016443.74</v>
      </c>
      <c r="S28" s="398">
        <v>0.80693251402887223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691</v>
      </c>
      <c r="E29" s="375">
        <v>888</v>
      </c>
      <c r="F29" s="754">
        <v>3005774.8900000006</v>
      </c>
      <c r="G29" s="375">
        <v>3203873.3900000006</v>
      </c>
      <c r="H29" s="684">
        <v>1.0659059667638651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691</v>
      </c>
      <c r="P29" s="379">
        <v>888</v>
      </c>
      <c r="Q29" s="376">
        <v>3005774.8900000006</v>
      </c>
      <c r="R29" s="380">
        <v>3203873.3900000006</v>
      </c>
      <c r="S29" s="398">
        <v>1.0659059667638651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271</v>
      </c>
      <c r="E30" s="375">
        <v>253</v>
      </c>
      <c r="F30" s="754">
        <v>1507712.0699999996</v>
      </c>
      <c r="G30" s="375">
        <v>1202138.4600000007</v>
      </c>
      <c r="H30" s="684">
        <v>0.79732628259718119</v>
      </c>
      <c r="I30" s="754">
        <v>148</v>
      </c>
      <c r="J30" s="375">
        <v>148</v>
      </c>
      <c r="K30" s="754">
        <v>324155.76</v>
      </c>
      <c r="L30" s="375">
        <v>368560.13</v>
      </c>
      <c r="M30" s="684">
        <v>1.1369846705793536</v>
      </c>
      <c r="N30" s="391"/>
      <c r="O30" s="374">
        <v>419</v>
      </c>
      <c r="P30" s="379">
        <v>401</v>
      </c>
      <c r="Q30" s="376">
        <v>1831867.8299999996</v>
      </c>
      <c r="R30" s="380">
        <v>1570698.5900000008</v>
      </c>
      <c r="S30" s="398">
        <v>0.85743008544453836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157</v>
      </c>
      <c r="E31" s="375">
        <v>168</v>
      </c>
      <c r="F31" s="754">
        <v>570131.27</v>
      </c>
      <c r="G31" s="375">
        <v>496312.44</v>
      </c>
      <c r="H31" s="684">
        <v>0.8705230990049011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157</v>
      </c>
      <c r="P31" s="379">
        <v>168</v>
      </c>
      <c r="Q31" s="376">
        <v>570131.27</v>
      </c>
      <c r="R31" s="380">
        <v>496312.44</v>
      </c>
      <c r="S31" s="398">
        <v>0.8705230990049011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499</v>
      </c>
      <c r="E32" s="375">
        <v>572</v>
      </c>
      <c r="F32" s="754">
        <v>670616.79999999981</v>
      </c>
      <c r="G32" s="375">
        <v>697917.74232271861</v>
      </c>
      <c r="H32" s="684">
        <v>1.0407101974223116</v>
      </c>
      <c r="I32" s="754">
        <v>11</v>
      </c>
      <c r="J32" s="375">
        <v>19</v>
      </c>
      <c r="K32" s="754">
        <v>9221.09</v>
      </c>
      <c r="L32" s="375">
        <v>14542.903507273653</v>
      </c>
      <c r="M32" s="684">
        <v>1.5771349707327065</v>
      </c>
      <c r="N32" s="391"/>
      <c r="O32" s="374">
        <v>510</v>
      </c>
      <c r="P32" s="379">
        <v>591</v>
      </c>
      <c r="Q32" s="376">
        <v>679837.88999999978</v>
      </c>
      <c r="R32" s="380">
        <v>712460.64582999225</v>
      </c>
      <c r="S32" s="398">
        <v>1.047986080666955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350</v>
      </c>
      <c r="E33" s="375">
        <v>343</v>
      </c>
      <c r="F33" s="754">
        <v>1861069.9637500001</v>
      </c>
      <c r="G33" s="375">
        <v>2209043.3709999998</v>
      </c>
      <c r="H33" s="684">
        <v>1.1869749198191581</v>
      </c>
      <c r="I33" s="754">
        <v>116</v>
      </c>
      <c r="J33" s="375">
        <v>83</v>
      </c>
      <c r="K33" s="754">
        <v>377027.4718</v>
      </c>
      <c r="L33" s="375">
        <v>458954.20554999996</v>
      </c>
      <c r="M33" s="684">
        <v>1.2172964568307618</v>
      </c>
      <c r="N33" s="391"/>
      <c r="O33" s="374">
        <v>466</v>
      </c>
      <c r="P33" s="379">
        <v>426</v>
      </c>
      <c r="Q33" s="376">
        <v>2238097.4355500001</v>
      </c>
      <c r="R33" s="380">
        <v>2667997.5765499999</v>
      </c>
      <c r="S33" s="398">
        <v>1.1920828531284895</v>
      </c>
    </row>
    <row r="34" spans="1:19" s="266" customFormat="1" ht="19.149999999999999" customHeight="1" x14ac:dyDescent="0.25">
      <c r="A34" s="275"/>
      <c r="B34" s="1233" t="s">
        <v>212</v>
      </c>
      <c r="C34" s="1233"/>
      <c r="D34" s="374">
        <v>2344</v>
      </c>
      <c r="E34" s="393">
        <v>2654</v>
      </c>
      <c r="F34" s="377">
        <v>10521618.61375</v>
      </c>
      <c r="G34" s="386">
        <v>10766548.19332272</v>
      </c>
      <c r="H34" s="685">
        <v>1.0232786977521346</v>
      </c>
      <c r="I34" s="374">
        <v>279</v>
      </c>
      <c r="J34" s="393">
        <v>252</v>
      </c>
      <c r="K34" s="377">
        <v>724781.51179999998</v>
      </c>
      <c r="L34" s="386">
        <v>845569.62905727362</v>
      </c>
      <c r="M34" s="685">
        <v>1.1666545231780203</v>
      </c>
      <c r="N34" s="391"/>
      <c r="O34" s="374">
        <v>2623</v>
      </c>
      <c r="P34" s="394">
        <v>2906</v>
      </c>
      <c r="Q34" s="377">
        <v>11246400.12555</v>
      </c>
      <c r="R34" s="389">
        <v>11612117.822379993</v>
      </c>
      <c r="S34" s="683">
        <v>1.0325186453218165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37" t="s">
        <v>214</v>
      </c>
      <c r="C36" s="1237"/>
      <c r="D36" s="384">
        <v>33535</v>
      </c>
      <c r="E36" s="385">
        <v>34214</v>
      </c>
      <c r="F36" s="377">
        <v>111608126.39964241</v>
      </c>
      <c r="G36" s="386">
        <v>118497782.35464919</v>
      </c>
      <c r="H36" s="685">
        <v>1.0617307733519021</v>
      </c>
      <c r="I36" s="384">
        <v>2641</v>
      </c>
      <c r="J36" s="385">
        <v>3009</v>
      </c>
      <c r="K36" s="377">
        <v>5703705.7174717039</v>
      </c>
      <c r="L36" s="386">
        <v>7440627.4190572733</v>
      </c>
      <c r="M36" s="685">
        <v>1.3045251258782509</v>
      </c>
      <c r="N36" s="395"/>
      <c r="O36" s="670">
        <v>36176</v>
      </c>
      <c r="P36" s="388">
        <v>37223</v>
      </c>
      <c r="Q36" s="650">
        <v>117311832.11711413</v>
      </c>
      <c r="R36" s="389">
        <v>125938409.77370645</v>
      </c>
      <c r="S36" s="683">
        <v>1.0735354439608469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01" t="s">
        <v>302</v>
      </c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</row>
    <row r="39" spans="1:19" s="266" customFormat="1" ht="19.149999999999999" customHeight="1" x14ac:dyDescent="0.25">
      <c r="A39" s="275"/>
      <c r="B39" s="1226" t="s">
        <v>84</v>
      </c>
      <c r="C39" s="1008" t="s">
        <v>211</v>
      </c>
      <c r="D39" s="1011" t="s">
        <v>81</v>
      </c>
      <c r="E39" s="1012"/>
      <c r="F39" s="1012"/>
      <c r="G39" s="1012"/>
      <c r="H39" s="302"/>
      <c r="I39" s="1011"/>
      <c r="J39" s="1012"/>
      <c r="K39" s="1012"/>
      <c r="L39" s="1012"/>
      <c r="M39" s="1016"/>
      <c r="N39" s="303"/>
      <c r="O39" s="1013" t="s">
        <v>210</v>
      </c>
      <c r="P39" s="1014"/>
      <c r="Q39" s="1014"/>
      <c r="R39" s="1014"/>
      <c r="S39" s="1015"/>
    </row>
    <row r="40" spans="1:19" s="266" customFormat="1" ht="19.149999999999999" customHeight="1" x14ac:dyDescent="0.25">
      <c r="A40" s="275"/>
      <c r="B40" s="1227"/>
      <c r="C40" s="1009"/>
      <c r="D40" s="1054" t="s">
        <v>197</v>
      </c>
      <c r="E40" s="1055"/>
      <c r="F40" s="1026" t="s">
        <v>3</v>
      </c>
      <c r="G40" s="1238"/>
      <c r="H40" s="1235" t="s">
        <v>344</v>
      </c>
      <c r="I40" s="1223"/>
      <c r="J40" s="1231"/>
      <c r="K40" s="1231"/>
      <c r="L40" s="1231"/>
      <c r="M40" s="437"/>
      <c r="N40" s="396"/>
      <c r="O40" s="1054" t="s">
        <v>209</v>
      </c>
      <c r="P40" s="1055"/>
      <c r="Q40" s="1026" t="s">
        <v>276</v>
      </c>
      <c r="R40" s="1027"/>
      <c r="S40" s="1018" t="s">
        <v>344</v>
      </c>
    </row>
    <row r="41" spans="1:19" s="266" customFormat="1" ht="19.149999999999999" customHeight="1" x14ac:dyDescent="0.25">
      <c r="A41" s="275"/>
      <c r="B41" s="1228"/>
      <c r="C41" s="1010"/>
      <c r="D41" s="372" t="s">
        <v>345</v>
      </c>
      <c r="E41" s="372" t="s">
        <v>346</v>
      </c>
      <c r="F41" s="354" t="s">
        <v>345</v>
      </c>
      <c r="G41" s="283" t="s">
        <v>346</v>
      </c>
      <c r="H41" s="1236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19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73</v>
      </c>
      <c r="E43" s="375">
        <v>129</v>
      </c>
      <c r="F43" s="754">
        <v>0</v>
      </c>
      <c r="G43" s="375">
        <v>387052.81</v>
      </c>
      <c r="H43" s="684" t="s">
        <v>347</v>
      </c>
      <c r="I43" s="415"/>
      <c r="J43" s="416"/>
      <c r="K43" s="391"/>
      <c r="L43" s="391"/>
      <c r="M43" s="395"/>
      <c r="N43" s="410"/>
      <c r="O43" s="374">
        <v>73</v>
      </c>
      <c r="P43" s="379">
        <v>129</v>
      </c>
      <c r="Q43" s="376">
        <v>0</v>
      </c>
      <c r="R43" s="380">
        <v>387052.81</v>
      </c>
      <c r="S43" s="398" t="s">
        <v>347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160</v>
      </c>
      <c r="E44" s="375">
        <v>205</v>
      </c>
      <c r="F44" s="754">
        <v>511421.83</v>
      </c>
      <c r="G44" s="375">
        <v>531566.37</v>
      </c>
      <c r="H44" s="684">
        <v>1.0393892845755137</v>
      </c>
      <c r="I44" s="415"/>
      <c r="J44" s="416"/>
      <c r="K44" s="391"/>
      <c r="L44" s="391"/>
      <c r="M44" s="395"/>
      <c r="N44" s="410"/>
      <c r="O44" s="374">
        <v>160</v>
      </c>
      <c r="P44" s="379">
        <v>205</v>
      </c>
      <c r="Q44" s="376">
        <v>511421.83</v>
      </c>
      <c r="R44" s="380">
        <v>531566.37</v>
      </c>
      <c r="S44" s="398">
        <v>1.0393892845755137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397</v>
      </c>
      <c r="E45" s="375">
        <v>392</v>
      </c>
      <c r="F45" s="754">
        <v>1102362</v>
      </c>
      <c r="G45" s="375">
        <v>1279660</v>
      </c>
      <c r="H45" s="684">
        <v>1.1608346441550053</v>
      </c>
      <c r="I45" s="415"/>
      <c r="J45" s="416"/>
      <c r="K45" s="391"/>
      <c r="L45" s="391"/>
      <c r="M45" s="395"/>
      <c r="N45" s="410"/>
      <c r="O45" s="374">
        <v>397</v>
      </c>
      <c r="P45" s="379">
        <v>392</v>
      </c>
      <c r="Q45" s="376">
        <v>1102362</v>
      </c>
      <c r="R45" s="380">
        <v>1279660</v>
      </c>
      <c r="S45" s="398">
        <v>1.1608346441550053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287</v>
      </c>
      <c r="E46" s="375">
        <v>215</v>
      </c>
      <c r="F46" s="754">
        <v>788787.96</v>
      </c>
      <c r="G46" s="375">
        <v>705500.34</v>
      </c>
      <c r="H46" s="684">
        <v>0.89441063476678828</v>
      </c>
      <c r="I46" s="415"/>
      <c r="J46" s="416"/>
      <c r="K46" s="391"/>
      <c r="L46" s="391"/>
      <c r="M46" s="395"/>
      <c r="N46" s="410"/>
      <c r="O46" s="374">
        <v>287</v>
      </c>
      <c r="P46" s="379">
        <v>215</v>
      </c>
      <c r="Q46" s="376">
        <v>788787.96</v>
      </c>
      <c r="R46" s="380">
        <v>705500.34</v>
      </c>
      <c r="S46" s="398">
        <v>0.89441063476678828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338</v>
      </c>
      <c r="E47" s="375">
        <v>515</v>
      </c>
      <c r="F47" s="754">
        <v>456545.69</v>
      </c>
      <c r="G47" s="375">
        <v>1052873.8900000001</v>
      </c>
      <c r="H47" s="684">
        <v>2.3061741969352512</v>
      </c>
      <c r="I47" s="415"/>
      <c r="J47" s="416"/>
      <c r="K47" s="391"/>
      <c r="L47" s="391"/>
      <c r="M47" s="395"/>
      <c r="N47" s="410"/>
      <c r="O47" s="374">
        <v>338</v>
      </c>
      <c r="P47" s="379">
        <v>515</v>
      </c>
      <c r="Q47" s="376">
        <v>456545.69</v>
      </c>
      <c r="R47" s="380">
        <v>1052873.8900000001</v>
      </c>
      <c r="S47" s="398">
        <v>2.3061741969352512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79</v>
      </c>
      <c r="E48" s="375">
        <v>88</v>
      </c>
      <c r="F48" s="754">
        <v>163632.51999999999</v>
      </c>
      <c r="G48" s="375">
        <v>245213.35</v>
      </c>
      <c r="H48" s="684">
        <v>1.4985612273159394</v>
      </c>
      <c r="I48" s="415"/>
      <c r="J48" s="416"/>
      <c r="K48" s="391"/>
      <c r="L48" s="391"/>
      <c r="M48" s="395"/>
      <c r="N48" s="410"/>
      <c r="O48" s="374">
        <v>79</v>
      </c>
      <c r="P48" s="379">
        <v>88</v>
      </c>
      <c r="Q48" s="376">
        <v>163632.51999999999</v>
      </c>
      <c r="R48" s="380">
        <v>245213.35</v>
      </c>
      <c r="S48" s="398">
        <v>1.4985612273159394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708</v>
      </c>
      <c r="E49" s="375">
        <v>743</v>
      </c>
      <c r="F49" s="754">
        <v>9057854.6100000013</v>
      </c>
      <c r="G49" s="375">
        <v>4130277.2199999997</v>
      </c>
      <c r="H49" s="684">
        <v>0.45598846502129925</v>
      </c>
      <c r="I49" s="415"/>
      <c r="J49" s="416"/>
      <c r="K49" s="391"/>
      <c r="L49" s="391"/>
      <c r="M49" s="395"/>
      <c r="N49" s="410"/>
      <c r="O49" s="374">
        <v>708</v>
      </c>
      <c r="P49" s="379">
        <v>743</v>
      </c>
      <c r="Q49" s="376">
        <v>9057854.6100000013</v>
      </c>
      <c r="R49" s="380">
        <v>4130277.2199999997</v>
      </c>
      <c r="S49" s="398">
        <v>0.45598846502129925</v>
      </c>
    </row>
    <row r="50" spans="1:19" s="266" customFormat="1" ht="19.149999999999999" customHeight="1" x14ac:dyDescent="0.25">
      <c r="A50" s="275"/>
      <c r="B50" s="1233" t="s">
        <v>213</v>
      </c>
      <c r="C50" s="1233"/>
      <c r="D50" s="384">
        <v>2042</v>
      </c>
      <c r="E50" s="385">
        <v>2287</v>
      </c>
      <c r="F50" s="377">
        <v>12080604.610000001</v>
      </c>
      <c r="G50" s="408">
        <v>8332143.9799999995</v>
      </c>
      <c r="H50" s="685">
        <v>0.68971249775883514</v>
      </c>
      <c r="I50" s="417"/>
      <c r="J50" s="418"/>
      <c r="K50" s="419"/>
      <c r="L50" s="438"/>
      <c r="M50" s="420"/>
      <c r="N50" s="395"/>
      <c r="O50" s="670">
        <v>2042</v>
      </c>
      <c r="P50" s="388">
        <v>2287</v>
      </c>
      <c r="Q50" s="377">
        <v>12080604.610000001</v>
      </c>
      <c r="R50" s="389">
        <v>8332143.9799999995</v>
      </c>
      <c r="S50" s="683">
        <v>0.68971249775883514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01" t="s">
        <v>281</v>
      </c>
      <c r="C52" s="1001"/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</row>
    <row r="53" spans="1:19" s="266" customFormat="1" ht="19.149999999999999" customHeight="1" x14ac:dyDescent="0.25">
      <c r="A53" s="275"/>
      <c r="B53" s="1239" t="s">
        <v>211</v>
      </c>
      <c r="C53" s="1240"/>
      <c r="D53" s="1011" t="s">
        <v>81</v>
      </c>
      <c r="E53" s="1012"/>
      <c r="F53" s="1012"/>
      <c r="G53" s="1012"/>
      <c r="H53" s="302"/>
      <c r="I53" s="1011" t="s">
        <v>52</v>
      </c>
      <c r="J53" s="1012"/>
      <c r="K53" s="1012"/>
      <c r="L53" s="1012"/>
      <c r="M53" s="1016"/>
      <c r="N53" s="303"/>
      <c r="O53" s="1013" t="s">
        <v>208</v>
      </c>
      <c r="P53" s="1014"/>
      <c r="Q53" s="1014"/>
      <c r="R53" s="1014"/>
      <c r="S53" s="1015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915</v>
      </c>
      <c r="E54" s="375">
        <v>1265</v>
      </c>
      <c r="F54" s="376">
        <v>3032940.75</v>
      </c>
      <c r="G54" s="377">
        <v>3095697.95</v>
      </c>
      <c r="H54" s="684">
        <v>1.020691864817999</v>
      </c>
      <c r="I54" s="374">
        <v>118</v>
      </c>
      <c r="J54" s="375">
        <v>233</v>
      </c>
      <c r="K54" s="376">
        <v>219479.66999999998</v>
      </c>
      <c r="L54" s="377">
        <v>550042.21</v>
      </c>
      <c r="M54" s="684">
        <v>2.5061191772340465</v>
      </c>
      <c r="N54" s="378"/>
      <c r="O54" s="374">
        <v>1033</v>
      </c>
      <c r="P54" s="379">
        <v>1498</v>
      </c>
      <c r="Q54" s="376">
        <v>3252420.42</v>
      </c>
      <c r="R54" s="380">
        <v>3645740.16</v>
      </c>
      <c r="S54" s="398">
        <v>1.1209313954559417</v>
      </c>
    </row>
    <row r="55" spans="1:19" s="266" customFormat="1" ht="19.149999999999999" customHeight="1" x14ac:dyDescent="0.25">
      <c r="A55" s="275"/>
      <c r="B55" s="439" t="s">
        <v>55</v>
      </c>
      <c r="C55" s="994" t="s">
        <v>342</v>
      </c>
      <c r="D55" s="374">
        <v>5437</v>
      </c>
      <c r="E55" s="375">
        <v>6608</v>
      </c>
      <c r="F55" s="376">
        <v>10631607.094800001</v>
      </c>
      <c r="G55" s="377">
        <v>14114189.995300002</v>
      </c>
      <c r="H55" s="684">
        <v>1.3275688115114186</v>
      </c>
      <c r="I55" s="374">
        <v>241</v>
      </c>
      <c r="J55" s="375">
        <v>460</v>
      </c>
      <c r="K55" s="376">
        <v>331429</v>
      </c>
      <c r="L55" s="377">
        <v>1024437</v>
      </c>
      <c r="M55" s="684">
        <v>3.0909697099529612</v>
      </c>
      <c r="N55" s="378"/>
      <c r="O55" s="374">
        <v>5678</v>
      </c>
      <c r="P55" s="379">
        <v>7068</v>
      </c>
      <c r="Q55" s="376">
        <v>10963036.094800001</v>
      </c>
      <c r="R55" s="380">
        <v>15138626.995300002</v>
      </c>
      <c r="S55" s="398">
        <v>1.3808790616388258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1226</v>
      </c>
      <c r="E56" s="375">
        <v>975</v>
      </c>
      <c r="F56" s="376">
        <v>4766897.84</v>
      </c>
      <c r="G56" s="377">
        <v>4088918</v>
      </c>
      <c r="H56" s="684">
        <v>0.85777336482629551</v>
      </c>
      <c r="I56" s="374">
        <v>40</v>
      </c>
      <c r="J56" s="375">
        <v>56</v>
      </c>
      <c r="K56" s="376">
        <v>168922.94999999998</v>
      </c>
      <c r="L56" s="377">
        <v>219824</v>
      </c>
      <c r="M56" s="684">
        <v>1.3013270251318725</v>
      </c>
      <c r="N56" s="378"/>
      <c r="O56" s="374">
        <v>1266</v>
      </c>
      <c r="P56" s="379">
        <v>1031</v>
      </c>
      <c r="Q56" s="376">
        <v>4935820.79</v>
      </c>
      <c r="R56" s="380">
        <v>4308742</v>
      </c>
      <c r="S56" s="398">
        <v>0.87295349311091985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159</v>
      </c>
      <c r="E57" s="375">
        <v>1173</v>
      </c>
      <c r="F57" s="376">
        <v>379207</v>
      </c>
      <c r="G57" s="377">
        <v>2250076.6999999997</v>
      </c>
      <c r="H57" s="684">
        <v>5.9336370372909775</v>
      </c>
      <c r="I57" s="374">
        <v>0</v>
      </c>
      <c r="J57" s="375">
        <v>0</v>
      </c>
      <c r="K57" s="376">
        <v>0</v>
      </c>
      <c r="L57" s="377">
        <v>0</v>
      </c>
      <c r="M57" s="684" t="s">
        <v>347</v>
      </c>
      <c r="N57" s="378"/>
      <c r="O57" s="374">
        <v>159</v>
      </c>
      <c r="P57" s="379">
        <v>1173</v>
      </c>
      <c r="Q57" s="376">
        <v>379207</v>
      </c>
      <c r="R57" s="380">
        <v>2250076.6999999997</v>
      </c>
      <c r="S57" s="398">
        <v>5.9336370372909775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2448</v>
      </c>
      <c r="E58" s="375">
        <v>2442</v>
      </c>
      <c r="F58" s="376">
        <v>13878733.24</v>
      </c>
      <c r="G58" s="377">
        <v>13376590.57</v>
      </c>
      <c r="H58" s="684">
        <v>0.96381927216867525</v>
      </c>
      <c r="I58" s="374">
        <v>94</v>
      </c>
      <c r="J58" s="375">
        <v>124</v>
      </c>
      <c r="K58" s="376">
        <v>190788.87</v>
      </c>
      <c r="L58" s="377">
        <v>264391.06000000006</v>
      </c>
      <c r="M58" s="684">
        <v>1.3857782165175572</v>
      </c>
      <c r="N58" s="378"/>
      <c r="O58" s="374">
        <v>2542</v>
      </c>
      <c r="P58" s="379">
        <v>2566</v>
      </c>
      <c r="Q58" s="376">
        <v>14069522.109999999</v>
      </c>
      <c r="R58" s="380">
        <v>13640981.630000001</v>
      </c>
      <c r="S58" s="398">
        <v>0.96954121990430575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5747</v>
      </c>
      <c r="E59" s="375">
        <v>5427</v>
      </c>
      <c r="F59" s="376">
        <v>12132238.478699999</v>
      </c>
      <c r="G59" s="377">
        <v>11869233.654099999</v>
      </c>
      <c r="H59" s="684">
        <v>0.97832182205602491</v>
      </c>
      <c r="I59" s="374">
        <v>686</v>
      </c>
      <c r="J59" s="375">
        <v>729</v>
      </c>
      <c r="K59" s="376">
        <v>1289603</v>
      </c>
      <c r="L59" s="377">
        <v>1410500</v>
      </c>
      <c r="M59" s="684">
        <v>1.0937474556123086</v>
      </c>
      <c r="N59" s="378"/>
      <c r="O59" s="374">
        <v>6433</v>
      </c>
      <c r="P59" s="379">
        <v>6156</v>
      </c>
      <c r="Q59" s="376">
        <v>13421841.478699999</v>
      </c>
      <c r="R59" s="380">
        <v>13279733.654099999</v>
      </c>
      <c r="S59" s="398">
        <v>0.9894121961710306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2308</v>
      </c>
      <c r="E60" s="375">
        <v>2997</v>
      </c>
      <c r="F60" s="376">
        <v>9567088.3000000007</v>
      </c>
      <c r="G60" s="377">
        <v>11867105.180000002</v>
      </c>
      <c r="H60" s="684">
        <v>1.2404092873272634</v>
      </c>
      <c r="I60" s="374">
        <v>0</v>
      </c>
      <c r="J60" s="375">
        <v>0</v>
      </c>
      <c r="K60" s="376">
        <v>0</v>
      </c>
      <c r="L60" s="377">
        <v>0</v>
      </c>
      <c r="M60" s="684" t="s">
        <v>347</v>
      </c>
      <c r="N60" s="378"/>
      <c r="O60" s="374">
        <v>2308</v>
      </c>
      <c r="P60" s="379">
        <v>2997</v>
      </c>
      <c r="Q60" s="376">
        <v>9567088.3000000007</v>
      </c>
      <c r="R60" s="380">
        <v>11867105.180000002</v>
      </c>
      <c r="S60" s="398">
        <v>1.2404092873272634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354</v>
      </c>
      <c r="E61" s="375">
        <v>331</v>
      </c>
      <c r="F61" s="376">
        <v>1639322.2999999996</v>
      </c>
      <c r="G61" s="377">
        <v>1242546.0400000007</v>
      </c>
      <c r="H61" s="684">
        <v>0.75796323883351124</v>
      </c>
      <c r="I61" s="374">
        <v>179</v>
      </c>
      <c r="J61" s="375">
        <v>191</v>
      </c>
      <c r="K61" s="376">
        <v>355682.9</v>
      </c>
      <c r="L61" s="377">
        <v>398498.2</v>
      </c>
      <c r="M61" s="684">
        <v>1.1203749182206959</v>
      </c>
      <c r="N61" s="378"/>
      <c r="O61" s="374">
        <v>533</v>
      </c>
      <c r="P61" s="379">
        <v>522</v>
      </c>
      <c r="Q61" s="376">
        <v>1995005.1999999997</v>
      </c>
      <c r="R61" s="380">
        <v>1641044.2400000007</v>
      </c>
      <c r="S61" s="398">
        <v>0.8225764223571953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6266</v>
      </c>
      <c r="E62" s="375">
        <v>5797</v>
      </c>
      <c r="F62" s="376">
        <v>24219705.379999999</v>
      </c>
      <c r="G62" s="377">
        <v>25515448.34</v>
      </c>
      <c r="H62" s="684">
        <v>1.0534995343531302</v>
      </c>
      <c r="I62" s="374">
        <v>473</v>
      </c>
      <c r="J62" s="375">
        <v>611</v>
      </c>
      <c r="K62" s="376">
        <v>1450809.4300000002</v>
      </c>
      <c r="L62" s="377">
        <v>1880441.4700000002</v>
      </c>
      <c r="M62" s="684">
        <v>1.296132649206726</v>
      </c>
      <c r="N62" s="378"/>
      <c r="O62" s="374">
        <v>6739</v>
      </c>
      <c r="P62" s="379">
        <v>6408</v>
      </c>
      <c r="Q62" s="376">
        <v>25670514.809999999</v>
      </c>
      <c r="R62" s="380">
        <v>27395889.809999999</v>
      </c>
      <c r="S62" s="398">
        <v>1.0672123256105435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2757</v>
      </c>
      <c r="E63" s="375">
        <v>2697</v>
      </c>
      <c r="F63" s="376">
        <v>7356953.2999999998</v>
      </c>
      <c r="G63" s="377">
        <v>7907698.3704491779</v>
      </c>
      <c r="H63" s="684">
        <v>1.0748604820488907</v>
      </c>
      <c r="I63" s="374">
        <v>11</v>
      </c>
      <c r="J63" s="375">
        <v>19</v>
      </c>
      <c r="K63" s="376">
        <v>9221.09</v>
      </c>
      <c r="L63" s="377">
        <v>14542.903507273653</v>
      </c>
      <c r="M63" s="684">
        <v>1.5771349707327065</v>
      </c>
      <c r="N63" s="378"/>
      <c r="O63" s="374">
        <v>2768</v>
      </c>
      <c r="P63" s="379">
        <v>2716</v>
      </c>
      <c r="Q63" s="376">
        <v>7366174.3899999997</v>
      </c>
      <c r="R63" s="380">
        <v>7922241.2739564516</v>
      </c>
      <c r="S63" s="398">
        <v>1.0754892369519984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2561</v>
      </c>
      <c r="E64" s="375">
        <v>3094</v>
      </c>
      <c r="F64" s="376">
        <v>14139071.386142425</v>
      </c>
      <c r="G64" s="377">
        <v>11391963.524800003</v>
      </c>
      <c r="H64" s="684">
        <v>0.80570804218197545</v>
      </c>
      <c r="I64" s="374">
        <v>495</v>
      </c>
      <c r="J64" s="375">
        <v>546</v>
      </c>
      <c r="K64" s="376">
        <v>1092025.9774717032</v>
      </c>
      <c r="L64" s="377">
        <v>1353946.58555</v>
      </c>
      <c r="M64" s="684">
        <v>1.239848330975335</v>
      </c>
      <c r="N64" s="378"/>
      <c r="O64" s="374">
        <v>3056</v>
      </c>
      <c r="P64" s="379">
        <v>3640</v>
      </c>
      <c r="Q64" s="376">
        <v>15231097.363614129</v>
      </c>
      <c r="R64" s="380">
        <v>12745910.110350002</v>
      </c>
      <c r="S64" s="398">
        <v>0.83683465518374001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2109</v>
      </c>
      <c r="E65" s="375">
        <v>1408</v>
      </c>
      <c r="F65" s="376">
        <v>7274296.0800000001</v>
      </c>
      <c r="G65" s="377">
        <v>11778314.029999999</v>
      </c>
      <c r="H65" s="684">
        <v>1.6191689065809924</v>
      </c>
      <c r="I65" s="374">
        <v>29</v>
      </c>
      <c r="J65" s="375">
        <v>40</v>
      </c>
      <c r="K65" s="376">
        <v>87492.239999999991</v>
      </c>
      <c r="L65" s="377">
        <v>324003.99</v>
      </c>
      <c r="M65" s="684">
        <v>3.7032311665583144</v>
      </c>
      <c r="N65" s="378"/>
      <c r="O65" s="374">
        <v>2138</v>
      </c>
      <c r="P65" s="379">
        <v>1448</v>
      </c>
      <c r="Q65" s="376">
        <v>7361788.3200000003</v>
      </c>
      <c r="R65" s="380">
        <v>12102318.02</v>
      </c>
      <c r="S65" s="398">
        <v>1.6439372464868698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1248</v>
      </c>
      <c r="E66" s="375">
        <v>0</v>
      </c>
      <c r="F66" s="376">
        <v>2590065.25</v>
      </c>
      <c r="G66" s="377">
        <v>0</v>
      </c>
      <c r="H66" s="684">
        <v>0</v>
      </c>
      <c r="I66" s="374">
        <v>275</v>
      </c>
      <c r="J66" s="375">
        <v>0</v>
      </c>
      <c r="K66" s="376">
        <v>508250.59</v>
      </c>
      <c r="L66" s="377">
        <v>0</v>
      </c>
      <c r="M66" s="684">
        <v>0</v>
      </c>
      <c r="N66" s="378"/>
      <c r="O66" s="374">
        <v>1523</v>
      </c>
      <c r="P66" s="379">
        <v>0</v>
      </c>
      <c r="Q66" s="376">
        <v>3098315.84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37" t="s">
        <v>214</v>
      </c>
      <c r="C67" s="1237"/>
      <c r="D67" s="384">
        <v>33535</v>
      </c>
      <c r="E67" s="385">
        <v>34214</v>
      </c>
      <c r="F67" s="377">
        <v>111608126.39964242</v>
      </c>
      <c r="G67" s="386">
        <v>118497782.35464919</v>
      </c>
      <c r="H67" s="685">
        <v>1.0617307733519021</v>
      </c>
      <c r="I67" s="384">
        <v>2641</v>
      </c>
      <c r="J67" s="385">
        <v>3009</v>
      </c>
      <c r="K67" s="377">
        <v>5703705.717471703</v>
      </c>
      <c r="L67" s="386">
        <v>7440627.4190572742</v>
      </c>
      <c r="M67" s="685">
        <v>1.3045251258782511</v>
      </c>
      <c r="N67" s="387"/>
      <c r="O67" s="670">
        <v>36176</v>
      </c>
      <c r="P67" s="388">
        <v>37223</v>
      </c>
      <c r="Q67" s="377">
        <v>117311832.11711413</v>
      </c>
      <c r="R67" s="389">
        <v>125938409.77370645</v>
      </c>
      <c r="S67" s="683">
        <v>1.0735354439608469</v>
      </c>
    </row>
    <row r="68" spans="1:19" s="266" customFormat="1" ht="19.149999999999999" customHeight="1" x14ac:dyDescent="0.25">
      <c r="A68" s="275"/>
      <c r="B68" s="321"/>
      <c r="C68" s="98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47" t="s">
        <v>129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8"/>
      <c r="L2" s="1248"/>
      <c r="M2" s="1248"/>
      <c r="N2" s="1248"/>
    </row>
    <row r="3" spans="1:14" s="549" customFormat="1" ht="16.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50"/>
      <c r="L3" s="1250"/>
      <c r="M3" s="1250"/>
      <c r="N3" s="1250"/>
    </row>
    <row r="4" spans="1:14" ht="16.5" customHeight="1" x14ac:dyDescent="0.25">
      <c r="A4" s="1243" t="s">
        <v>84</v>
      </c>
      <c r="B4" s="1245" t="s">
        <v>48</v>
      </c>
      <c r="C4" s="1254" t="s">
        <v>85</v>
      </c>
      <c r="D4" s="1255"/>
      <c r="E4" s="1256"/>
      <c r="F4" s="1256"/>
      <c r="G4" s="1256"/>
      <c r="H4" s="1256"/>
      <c r="I4" s="1259" t="s">
        <v>86</v>
      </c>
      <c r="J4" s="1260"/>
      <c r="K4" s="1261"/>
      <c r="L4" s="1261"/>
      <c r="M4" s="1261"/>
      <c r="N4" s="1262"/>
    </row>
    <row r="5" spans="1:14" ht="15.75" customHeight="1" x14ac:dyDescent="0.25">
      <c r="A5" s="1244"/>
      <c r="B5" s="1246"/>
      <c r="C5" s="1257"/>
      <c r="D5" s="1257"/>
      <c r="E5" s="1258"/>
      <c r="F5" s="1258"/>
      <c r="G5" s="1258"/>
      <c r="H5" s="1258"/>
      <c r="I5" s="1263"/>
      <c r="J5" s="1263"/>
      <c r="K5" s="1264"/>
      <c r="L5" s="1264"/>
      <c r="M5" s="1264"/>
      <c r="N5" s="1265"/>
    </row>
    <row r="6" spans="1:14" ht="15.75" customHeight="1" x14ac:dyDescent="0.25">
      <c r="A6" s="1244"/>
      <c r="B6" s="1246"/>
      <c r="C6" s="1251" t="s">
        <v>93</v>
      </c>
      <c r="D6" s="1252"/>
      <c r="E6" s="1253" t="s">
        <v>52</v>
      </c>
      <c r="F6" s="1253"/>
      <c r="G6" s="1253" t="s">
        <v>95</v>
      </c>
      <c r="H6" s="1253"/>
      <c r="I6" s="1251" t="s">
        <v>93</v>
      </c>
      <c r="J6" s="1252"/>
      <c r="K6" s="1267" t="s">
        <v>52</v>
      </c>
      <c r="L6" s="1267"/>
      <c r="M6" s="1253" t="s">
        <v>94</v>
      </c>
      <c r="N6" s="1266"/>
    </row>
    <row r="7" spans="1:14" ht="25.5" customHeight="1" x14ac:dyDescent="0.25">
      <c r="A7" s="1244"/>
      <c r="B7" s="1246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1" t="s">
        <v>88</v>
      </c>
      <c r="B22" s="1242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0" t="s">
        <v>130</v>
      </c>
      <c r="B1" s="1271"/>
      <c r="C1" s="1271"/>
      <c r="D1" s="1271"/>
    </row>
    <row r="2" spans="1:10" s="244" customFormat="1" ht="15.75" customHeight="1" x14ac:dyDescent="0.25">
      <c r="A2" s="1272" t="s">
        <v>151</v>
      </c>
      <c r="B2" s="1273"/>
      <c r="C2" s="1273"/>
      <c r="D2" s="1273"/>
      <c r="E2" s="243"/>
      <c r="F2" s="243"/>
    </row>
    <row r="3" spans="1:10" s="46" customFormat="1" ht="13.5" customHeight="1" x14ac:dyDescent="0.2"/>
    <row r="4" spans="1:10" ht="17.25" customHeight="1" x14ac:dyDescent="0.2">
      <c r="A4" s="1274" t="s">
        <v>74</v>
      </c>
      <c r="B4" s="1276" t="s">
        <v>48</v>
      </c>
      <c r="C4" s="1276" t="s">
        <v>2</v>
      </c>
      <c r="D4" s="1278" t="s">
        <v>3</v>
      </c>
    </row>
    <row r="5" spans="1:10" s="50" customFormat="1" ht="35.25" customHeight="1" x14ac:dyDescent="0.2">
      <c r="A5" s="1275"/>
      <c r="B5" s="1277"/>
      <c r="C5" s="1277"/>
      <c r="D5" s="1279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68" t="s">
        <v>91</v>
      </c>
      <c r="B14" s="1269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1" t="s">
        <v>259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309"/>
      <c r="Q4" s="309"/>
    </row>
    <row r="5" spans="1:17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20" t="s">
        <v>299</v>
      </c>
      <c r="C7" s="1020"/>
      <c r="D7" s="1020"/>
      <c r="E7" s="1059"/>
      <c r="F7" s="1059"/>
      <c r="G7" s="305"/>
      <c r="H7" s="305"/>
      <c r="I7" s="305"/>
      <c r="J7" s="305"/>
      <c r="K7" s="305"/>
      <c r="L7" s="305"/>
      <c r="M7" s="305"/>
      <c r="N7" s="1003" t="s">
        <v>180</v>
      </c>
      <c r="O7" s="1003"/>
    </row>
    <row r="8" spans="1:17" s="269" customFormat="1" ht="17.25" customHeight="1" x14ac:dyDescent="0.25">
      <c r="A8" s="1004"/>
      <c r="B8" s="1005" t="s">
        <v>84</v>
      </c>
      <c r="C8" s="1008" t="s">
        <v>160</v>
      </c>
      <c r="D8" s="1011" t="s">
        <v>81</v>
      </c>
      <c r="E8" s="1012"/>
      <c r="F8" s="1012"/>
      <c r="G8" s="1012"/>
      <c r="H8" s="1011" t="s">
        <v>52</v>
      </c>
      <c r="I8" s="1012"/>
      <c r="J8" s="1012"/>
      <c r="K8" s="1012"/>
      <c r="L8" s="303"/>
      <c r="M8" s="1013" t="s">
        <v>238</v>
      </c>
      <c r="N8" s="1014"/>
      <c r="O8" s="1015"/>
    </row>
    <row r="9" spans="1:17" s="269" customFormat="1" ht="17.25" customHeight="1" x14ac:dyDescent="0.25">
      <c r="A9" s="1004"/>
      <c r="B9" s="1006"/>
      <c r="C9" s="1009"/>
      <c r="D9" s="1052" t="s">
        <v>161</v>
      </c>
      <c r="E9" s="1053"/>
      <c r="F9" s="1053" t="s">
        <v>41</v>
      </c>
      <c r="G9" s="1056"/>
      <c r="H9" s="1052" t="s">
        <v>161</v>
      </c>
      <c r="I9" s="1053"/>
      <c r="J9" s="1053" t="s">
        <v>41</v>
      </c>
      <c r="K9" s="1056"/>
      <c r="L9" s="533"/>
      <c r="M9" s="1052" t="s">
        <v>316</v>
      </c>
      <c r="N9" s="1053"/>
      <c r="O9" s="1056"/>
    </row>
    <row r="10" spans="1:17" s="269" customFormat="1" ht="15" customHeight="1" x14ac:dyDescent="0.25">
      <c r="A10" s="1004"/>
      <c r="B10" s="1006"/>
      <c r="C10" s="1009"/>
      <c r="D10" s="1054" t="s">
        <v>162</v>
      </c>
      <c r="E10" s="1055"/>
      <c r="F10" s="1054" t="s">
        <v>162</v>
      </c>
      <c r="G10" s="1055"/>
      <c r="H10" s="1054" t="s">
        <v>162</v>
      </c>
      <c r="I10" s="1055"/>
      <c r="J10" s="1054" t="s">
        <v>162</v>
      </c>
      <c r="K10" s="1055"/>
      <c r="L10" s="396"/>
      <c r="M10" s="1026" t="s">
        <v>239</v>
      </c>
      <c r="N10" s="1027"/>
      <c r="O10" s="1018" t="s">
        <v>344</v>
      </c>
    </row>
    <row r="11" spans="1:17" s="269" customFormat="1" ht="16.149999999999999" customHeight="1" x14ac:dyDescent="0.25">
      <c r="A11" s="691"/>
      <c r="B11" s="1007"/>
      <c r="C11" s="1010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19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4548487.7300000004</v>
      </c>
      <c r="E13" s="650">
        <v>3643772.12</v>
      </c>
      <c r="F13" s="690">
        <v>3900649.7400000007</v>
      </c>
      <c r="G13" s="650">
        <v>4387973.3000000007</v>
      </c>
      <c r="H13" s="690">
        <v>654126.98</v>
      </c>
      <c r="I13" s="650">
        <v>775519.61</v>
      </c>
      <c r="J13" s="690">
        <v>830211.4800000001</v>
      </c>
      <c r="K13" s="650">
        <v>1191508.7500000002</v>
      </c>
      <c r="L13" s="378"/>
      <c r="M13" s="376">
        <v>9933475.9300000016</v>
      </c>
      <c r="N13" s="380">
        <v>9998773.7800000012</v>
      </c>
      <c r="O13" s="529">
        <v>1.0065735146951726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7029974.0969999991</v>
      </c>
      <c r="E14" s="650">
        <v>7835421.706199998</v>
      </c>
      <c r="F14" s="690">
        <v>552573.19000000006</v>
      </c>
      <c r="G14" s="650">
        <v>572704.95000000007</v>
      </c>
      <c r="H14" s="690">
        <v>618689.64999999991</v>
      </c>
      <c r="I14" s="650">
        <v>544756.99710000004</v>
      </c>
      <c r="J14" s="690">
        <v>0</v>
      </c>
      <c r="K14" s="650">
        <v>0</v>
      </c>
      <c r="L14" s="378"/>
      <c r="M14" s="376">
        <v>8201236.936999999</v>
      </c>
      <c r="N14" s="380">
        <v>8952883.6532999966</v>
      </c>
      <c r="O14" s="529">
        <v>1.0916504085998213</v>
      </c>
    </row>
    <row r="15" spans="1:17" ht="16.899999999999999" customHeight="1" x14ac:dyDescent="0.25">
      <c r="A15" s="291"/>
      <c r="B15" s="289" t="s">
        <v>57</v>
      </c>
      <c r="C15" s="964" t="s">
        <v>342</v>
      </c>
      <c r="D15" s="690">
        <v>6040427.75</v>
      </c>
      <c r="E15" s="650">
        <v>7443195.0000000009</v>
      </c>
      <c r="F15" s="690">
        <v>725522.55</v>
      </c>
      <c r="G15" s="650">
        <v>554575.11</v>
      </c>
      <c r="H15" s="690">
        <v>188451.49999999997</v>
      </c>
      <c r="I15" s="650">
        <v>780432.21</v>
      </c>
      <c r="J15" s="690">
        <v>9538.9500000000007</v>
      </c>
      <c r="K15" s="650">
        <v>10045.400000000001</v>
      </c>
      <c r="L15" s="378"/>
      <c r="M15" s="376">
        <v>6963940.75</v>
      </c>
      <c r="N15" s="380">
        <v>8788247.7200000007</v>
      </c>
      <c r="O15" s="529">
        <v>1.2619647460383692</v>
      </c>
    </row>
    <row r="16" spans="1:17" ht="16.899999999999999" customHeight="1" x14ac:dyDescent="0.25">
      <c r="A16" s="291"/>
      <c r="B16" s="289" t="s">
        <v>59</v>
      </c>
      <c r="C16" s="988" t="s">
        <v>166</v>
      </c>
      <c r="D16" s="690">
        <v>7316487.7799999993</v>
      </c>
      <c r="E16" s="650">
        <v>7473355.0800000001</v>
      </c>
      <c r="F16" s="690">
        <v>0</v>
      </c>
      <c r="G16" s="650">
        <v>0</v>
      </c>
      <c r="H16" s="690">
        <v>1009671.1400000001</v>
      </c>
      <c r="I16" s="650">
        <v>1116656.18</v>
      </c>
      <c r="J16" s="690">
        <v>0</v>
      </c>
      <c r="K16" s="650">
        <v>0</v>
      </c>
      <c r="L16" s="378"/>
      <c r="M16" s="376">
        <v>8326158.9199999999</v>
      </c>
      <c r="N16" s="380">
        <v>8590011.2599999998</v>
      </c>
      <c r="O16" s="529">
        <v>1.0316895632830414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5300191.62</v>
      </c>
      <c r="E17" s="650">
        <v>6265289.4300000006</v>
      </c>
      <c r="F17" s="690">
        <v>1167005.17</v>
      </c>
      <c r="G17" s="650">
        <v>1141450.42</v>
      </c>
      <c r="H17" s="690">
        <v>216096.95</v>
      </c>
      <c r="I17" s="650">
        <v>433675.13</v>
      </c>
      <c r="J17" s="690">
        <v>15804.460000000001</v>
      </c>
      <c r="K17" s="650">
        <v>16085.62</v>
      </c>
      <c r="L17" s="378"/>
      <c r="M17" s="376">
        <v>6699098.2000000002</v>
      </c>
      <c r="N17" s="380">
        <v>7856500.6000000006</v>
      </c>
      <c r="O17" s="529">
        <v>1.172769881175947</v>
      </c>
    </row>
    <row r="18" spans="1:26" ht="16.899999999999999" customHeight="1" x14ac:dyDescent="0.25">
      <c r="A18" s="291"/>
      <c r="B18" s="289" t="s">
        <v>63</v>
      </c>
      <c r="C18" s="694" t="s">
        <v>167</v>
      </c>
      <c r="D18" s="690">
        <v>1195006.1299999983</v>
      </c>
      <c r="E18" s="650">
        <v>3275108.1400000216</v>
      </c>
      <c r="F18" s="690">
        <v>3859652.3200000124</v>
      </c>
      <c r="G18" s="650">
        <v>3986373.8199999928</v>
      </c>
      <c r="H18" s="690">
        <v>0</v>
      </c>
      <c r="I18" s="650">
        <v>0</v>
      </c>
      <c r="J18" s="690">
        <v>0</v>
      </c>
      <c r="K18" s="650">
        <v>0</v>
      </c>
      <c r="L18" s="378"/>
      <c r="M18" s="376">
        <v>5054658.4500000104</v>
      </c>
      <c r="N18" s="380">
        <v>7261481.9600000139</v>
      </c>
      <c r="O18" s="529">
        <v>1.4365920134524617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5209816.5100000007</v>
      </c>
      <c r="E19" s="650">
        <v>5208542.42</v>
      </c>
      <c r="F19" s="690">
        <v>1682450.4069999927</v>
      </c>
      <c r="G19" s="650">
        <v>1836564.9219999895</v>
      </c>
      <c r="H19" s="690">
        <v>0</v>
      </c>
      <c r="I19" s="650">
        <v>0</v>
      </c>
      <c r="J19" s="690">
        <v>116168.27800000033</v>
      </c>
      <c r="K19" s="650">
        <v>169558.36800000019</v>
      </c>
      <c r="L19" s="378"/>
      <c r="M19" s="376">
        <v>7008435.1949999938</v>
      </c>
      <c r="N19" s="380">
        <v>7214665.7099999888</v>
      </c>
      <c r="O19" s="529">
        <v>1.0294260429413866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2471945</v>
      </c>
      <c r="E20" s="650">
        <v>4811717.4399999818</v>
      </c>
      <c r="F20" s="690">
        <v>0</v>
      </c>
      <c r="G20" s="650">
        <v>0</v>
      </c>
      <c r="H20" s="690">
        <v>0</v>
      </c>
      <c r="I20" s="650">
        <v>60173.560000000085</v>
      </c>
      <c r="J20" s="690">
        <v>0</v>
      </c>
      <c r="K20" s="650">
        <v>0</v>
      </c>
      <c r="L20" s="378"/>
      <c r="M20" s="376">
        <v>2471945</v>
      </c>
      <c r="N20" s="380">
        <v>4871890.9999999823</v>
      </c>
      <c r="O20" s="529">
        <v>1.9708735428983988</v>
      </c>
    </row>
    <row r="21" spans="1:26" ht="16.899999999999999" customHeight="1" x14ac:dyDescent="0.25">
      <c r="A21" s="291"/>
      <c r="B21" s="289" t="s">
        <v>67</v>
      </c>
      <c r="C21" s="997" t="s">
        <v>168</v>
      </c>
      <c r="D21" s="690">
        <v>90440.419999999984</v>
      </c>
      <c r="E21" s="650">
        <v>85092.060000000041</v>
      </c>
      <c r="F21" s="690">
        <v>2983332.5100000137</v>
      </c>
      <c r="G21" s="650">
        <v>2872363.4900000226</v>
      </c>
      <c r="H21" s="690">
        <v>34287.310000000005</v>
      </c>
      <c r="I21" s="650">
        <v>33556.650000000009</v>
      </c>
      <c r="J21" s="690">
        <v>1060279.4499999997</v>
      </c>
      <c r="K21" s="650">
        <v>1195605.0399999991</v>
      </c>
      <c r="L21" s="378"/>
      <c r="M21" s="376">
        <v>4168339.6900000134</v>
      </c>
      <c r="N21" s="380">
        <v>4186617.2400000216</v>
      </c>
      <c r="O21" s="529">
        <v>1.0043848513699247</v>
      </c>
    </row>
    <row r="22" spans="1:26" ht="16.899999999999999" customHeight="1" x14ac:dyDescent="0.25">
      <c r="A22" s="291"/>
      <c r="B22" s="289" t="s">
        <v>22</v>
      </c>
      <c r="C22" s="998" t="s">
        <v>54</v>
      </c>
      <c r="D22" s="690">
        <v>2806080.9197</v>
      </c>
      <c r="E22" s="650">
        <v>3096707.3550000088</v>
      </c>
      <c r="F22" s="690">
        <v>0</v>
      </c>
      <c r="G22" s="650">
        <v>0</v>
      </c>
      <c r="H22" s="690">
        <v>600132.82003000006</v>
      </c>
      <c r="I22" s="650">
        <v>879595.03999999992</v>
      </c>
      <c r="J22" s="690">
        <v>0</v>
      </c>
      <c r="K22" s="650">
        <v>0</v>
      </c>
      <c r="L22" s="378"/>
      <c r="M22" s="376">
        <v>3406213.73973</v>
      </c>
      <c r="N22" s="380">
        <v>3976302.3950000089</v>
      </c>
      <c r="O22" s="529">
        <v>1.1673672584372812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1458362.3599999999</v>
      </c>
      <c r="E23" s="650">
        <v>1233895</v>
      </c>
      <c r="F23" s="690">
        <v>0</v>
      </c>
      <c r="G23" s="650">
        <v>0</v>
      </c>
      <c r="H23" s="690">
        <v>86571.590000000011</v>
      </c>
      <c r="I23" s="650">
        <v>85865</v>
      </c>
      <c r="J23" s="690">
        <v>0</v>
      </c>
      <c r="K23" s="650">
        <v>0</v>
      </c>
      <c r="L23" s="378"/>
      <c r="M23" s="376">
        <v>1544933.95</v>
      </c>
      <c r="N23" s="380">
        <v>1319760</v>
      </c>
      <c r="O23" s="529">
        <v>0.85425011211644353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3134600.94</v>
      </c>
      <c r="E24" s="650">
        <v>179780.15000000002</v>
      </c>
      <c r="F24" s="690">
        <v>0</v>
      </c>
      <c r="G24" s="650">
        <v>0</v>
      </c>
      <c r="H24" s="690">
        <v>89759.94</v>
      </c>
      <c r="I24" s="650">
        <v>26747.199999999997</v>
      </c>
      <c r="J24" s="690">
        <v>0</v>
      </c>
      <c r="K24" s="650">
        <v>0</v>
      </c>
      <c r="L24" s="378"/>
      <c r="M24" s="376">
        <v>3224360.88</v>
      </c>
      <c r="N24" s="380">
        <v>206527.35000000003</v>
      </c>
      <c r="O24" s="529">
        <v>6.4052182024984763E-2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1888145.69</v>
      </c>
      <c r="E25" s="650">
        <v>0</v>
      </c>
      <c r="F25" s="690">
        <v>0</v>
      </c>
      <c r="G25" s="650">
        <v>0</v>
      </c>
      <c r="H25" s="690">
        <v>611588.82000000007</v>
      </c>
      <c r="I25" s="650">
        <v>0</v>
      </c>
      <c r="J25" s="690">
        <v>0</v>
      </c>
      <c r="K25" s="650">
        <v>0</v>
      </c>
      <c r="L25" s="378"/>
      <c r="M25" s="376">
        <v>2499734.5099999998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650">
        <v>48489966.946699992</v>
      </c>
      <c r="E26" s="651">
        <v>50551875.901200019</v>
      </c>
      <c r="F26" s="650">
        <v>14871185.887000021</v>
      </c>
      <c r="G26" s="651">
        <v>15352006.012000006</v>
      </c>
      <c r="H26" s="650">
        <v>4109376.7000299999</v>
      </c>
      <c r="I26" s="651">
        <v>4736977.5771000003</v>
      </c>
      <c r="J26" s="650">
        <v>2032002.618</v>
      </c>
      <c r="K26" s="651">
        <v>2582803.1779999994</v>
      </c>
      <c r="L26" s="387"/>
      <c r="M26" s="386">
        <v>69502532.151730031</v>
      </c>
      <c r="N26" s="651">
        <v>73223662.668300003</v>
      </c>
      <c r="O26" s="531">
        <v>1.0535394956322803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3420704.9899999998</v>
      </c>
      <c r="E28" s="382">
        <v>2920018.1399999997</v>
      </c>
      <c r="F28" s="742">
        <v>452029.47</v>
      </c>
      <c r="G28" s="382">
        <v>322122.06000000006</v>
      </c>
      <c r="H28" s="535"/>
      <c r="I28" s="536"/>
      <c r="J28" s="536"/>
      <c r="K28" s="537"/>
      <c r="L28" s="378"/>
      <c r="M28" s="376">
        <v>3872734.46</v>
      </c>
      <c r="N28" s="380">
        <v>3242140.1999999997</v>
      </c>
      <c r="O28" s="529">
        <v>0.83717079843372477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630231.53999999992</v>
      </c>
      <c r="E29" s="382">
        <v>799660.86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630231.53999999992</v>
      </c>
      <c r="N29" s="380">
        <v>799660.86</v>
      </c>
      <c r="O29" s="529">
        <v>1.2688366247109755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627841.39</v>
      </c>
      <c r="E30" s="382">
        <v>664830.65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627841.39</v>
      </c>
      <c r="N30" s="380">
        <v>664830.65</v>
      </c>
      <c r="O30" s="529">
        <v>1.0589149753252172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483953.26</v>
      </c>
      <c r="E31" s="382">
        <v>662071.94000000006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483953.26</v>
      </c>
      <c r="N31" s="380">
        <v>662071.94000000006</v>
      </c>
      <c r="O31" s="529">
        <v>1.3680493442693207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223261.05</v>
      </c>
      <c r="E32" s="382">
        <v>608364.35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223261.05</v>
      </c>
      <c r="N32" s="380">
        <v>608364.35</v>
      </c>
      <c r="O32" s="529">
        <v>2.724901410254946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553165.22</v>
      </c>
      <c r="E33" s="382">
        <v>421584.87000000005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553165.22</v>
      </c>
      <c r="N33" s="380">
        <v>421584.87000000005</v>
      </c>
      <c r="O33" s="529">
        <v>0.76213191783821854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292610.16000000003</v>
      </c>
      <c r="E34" s="382">
        <v>328370.81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292610.16000000003</v>
      </c>
      <c r="N34" s="380">
        <v>328370.81</v>
      </c>
      <c r="O34" s="529">
        <v>1.1222126053312707</v>
      </c>
    </row>
    <row r="35" spans="1:15" s="266" customFormat="1" ht="26.25" customHeight="1" x14ac:dyDescent="0.25">
      <c r="A35" s="275"/>
      <c r="B35" s="1057" t="s">
        <v>306</v>
      </c>
      <c r="C35" s="1057"/>
      <c r="D35" s="650">
        <v>6231767.6099999994</v>
      </c>
      <c r="E35" s="651">
        <v>6404901.6199999992</v>
      </c>
      <c r="F35" s="650">
        <v>452029.47</v>
      </c>
      <c r="G35" s="651">
        <v>322122.06000000006</v>
      </c>
      <c r="H35" s="541"/>
      <c r="I35" s="438"/>
      <c r="J35" s="419"/>
      <c r="K35" s="420"/>
      <c r="L35" s="387"/>
      <c r="M35" s="386">
        <v>6683797.0799999991</v>
      </c>
      <c r="N35" s="651">
        <v>6727023.6799999997</v>
      </c>
      <c r="O35" s="531">
        <v>1.0064673716874721</v>
      </c>
    </row>
    <row r="36" spans="1:15" s="266" customFormat="1" ht="13.15" customHeight="1" x14ac:dyDescent="0.25">
      <c r="A36" s="275"/>
      <c r="B36" s="275"/>
      <c r="C36" s="96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80" t="s">
        <v>131</v>
      </c>
      <c r="B2" s="1281"/>
      <c r="C2" s="1281"/>
      <c r="D2" s="1281"/>
      <c r="E2" s="1282"/>
      <c r="F2" s="1282"/>
      <c r="G2" s="1282"/>
      <c r="H2" s="1282"/>
    </row>
    <row r="3" spans="1:10" s="2" customFormat="1" ht="14.25" customHeight="1" x14ac:dyDescent="0.3">
      <c r="A3" s="1272" t="s">
        <v>151</v>
      </c>
      <c r="B3" s="1273"/>
      <c r="C3" s="1273"/>
      <c r="D3" s="1273"/>
      <c r="E3" s="1297"/>
      <c r="F3" s="1297"/>
      <c r="G3" s="1297"/>
      <c r="H3" s="1297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83" t="s">
        <v>0</v>
      </c>
      <c r="B5" s="1145" t="s">
        <v>1</v>
      </c>
      <c r="C5" s="1285"/>
      <c r="D5" s="1285"/>
      <c r="E5" s="1285"/>
      <c r="F5" s="1285"/>
      <c r="G5" s="1286"/>
      <c r="H5" s="1287"/>
      <c r="I5" s="136"/>
    </row>
    <row r="6" spans="1:10" s="6" customFormat="1" ht="15" customHeight="1" x14ac:dyDescent="0.25">
      <c r="A6" s="1284"/>
      <c r="B6" s="1146"/>
      <c r="C6" s="1288" t="s">
        <v>93</v>
      </c>
      <c r="D6" s="1288"/>
      <c r="E6" s="1289" t="s">
        <v>52</v>
      </c>
      <c r="F6" s="1289"/>
      <c r="G6" s="1292" t="s">
        <v>82</v>
      </c>
      <c r="H6" s="1293"/>
      <c r="I6" s="136"/>
    </row>
    <row r="7" spans="1:10" s="6" customFormat="1" ht="15" customHeight="1" x14ac:dyDescent="0.25">
      <c r="A7" s="1284"/>
      <c r="B7" s="1146"/>
      <c r="C7" s="1288"/>
      <c r="D7" s="1288"/>
      <c r="E7" s="1289"/>
      <c r="F7" s="1289"/>
      <c r="G7" s="1292"/>
      <c r="H7" s="1293"/>
      <c r="I7" s="136"/>
    </row>
    <row r="8" spans="1:10" s="6" customFormat="1" ht="23.25" customHeight="1" x14ac:dyDescent="0.25">
      <c r="A8" s="1284"/>
      <c r="B8" s="1146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90" t="s">
        <v>40</v>
      </c>
      <c r="B28" s="1291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4"/>
      <c r="H31" s="1294"/>
    </row>
    <row r="32" spans="1:9" ht="15.75" customHeight="1" x14ac:dyDescent="0.3">
      <c r="A32" s="1"/>
      <c r="B32" s="15"/>
      <c r="C32" s="492"/>
      <c r="D32" s="35"/>
      <c r="E32" s="492"/>
      <c r="F32" s="35"/>
      <c r="G32" s="1295"/>
      <c r="H32" s="1296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299"/>
      <c r="B2" s="1300"/>
      <c r="C2" s="1300"/>
      <c r="D2" s="1300"/>
      <c r="E2" s="1300"/>
      <c r="F2" s="1300"/>
    </row>
    <row r="3" spans="1:9" s="2" customFormat="1" ht="15.75" customHeight="1" x14ac:dyDescent="0.3">
      <c r="A3" s="1301" t="s">
        <v>132</v>
      </c>
      <c r="B3" s="1302"/>
      <c r="C3" s="1302"/>
      <c r="D3" s="1302"/>
      <c r="E3" s="1303"/>
      <c r="F3" s="1303"/>
      <c r="G3" s="1303"/>
      <c r="H3" s="1303"/>
    </row>
    <row r="4" spans="1:9" s="2" customFormat="1" ht="13.5" customHeight="1" x14ac:dyDescent="0.3">
      <c r="A4" s="1249" t="s">
        <v>151</v>
      </c>
      <c r="B4" s="1298"/>
      <c r="C4" s="1298"/>
      <c r="D4" s="1298"/>
      <c r="E4" s="1298"/>
      <c r="F4" s="1298"/>
      <c r="G4" s="1298"/>
      <c r="H4" s="1298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83" t="s">
        <v>106</v>
      </c>
      <c r="B6" s="1145" t="s">
        <v>1</v>
      </c>
      <c r="C6" s="1285"/>
      <c r="D6" s="1285"/>
      <c r="E6" s="1285"/>
      <c r="F6" s="1285"/>
      <c r="G6" s="1286"/>
      <c r="H6" s="1287"/>
      <c r="I6" s="136"/>
    </row>
    <row r="7" spans="1:9" s="6" customFormat="1" ht="12.95" customHeight="1" x14ac:dyDescent="0.25">
      <c r="A7" s="1284"/>
      <c r="B7" s="1146"/>
      <c r="C7" s="1288" t="s">
        <v>93</v>
      </c>
      <c r="D7" s="1288"/>
      <c r="E7" s="1288" t="s">
        <v>52</v>
      </c>
      <c r="F7" s="1288"/>
      <c r="G7" s="1292" t="s">
        <v>82</v>
      </c>
      <c r="H7" s="1293"/>
      <c r="I7" s="136"/>
    </row>
    <row r="8" spans="1:9" s="14" customFormat="1" ht="12.95" customHeight="1" x14ac:dyDescent="0.25">
      <c r="A8" s="1284"/>
      <c r="B8" s="1146"/>
      <c r="C8" s="1288"/>
      <c r="D8" s="1288"/>
      <c r="E8" s="1288"/>
      <c r="F8" s="1288"/>
      <c r="G8" s="1292"/>
      <c r="H8" s="1293"/>
      <c r="I8" s="149"/>
    </row>
    <row r="9" spans="1:9" s="6" customFormat="1" ht="24" customHeight="1" x14ac:dyDescent="0.25">
      <c r="A9" s="1284"/>
      <c r="B9" s="1146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90" t="s">
        <v>45</v>
      </c>
      <c r="B15" s="1291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4"/>
      <c r="H17" s="1294"/>
    </row>
    <row r="18" spans="1:10" ht="15.75" customHeight="1" x14ac:dyDescent="0.3">
      <c r="A18" s="1"/>
      <c r="B18" s="15"/>
      <c r="C18" s="35"/>
      <c r="D18" s="35"/>
      <c r="E18" s="35"/>
      <c r="F18" s="35"/>
      <c r="G18" s="1295"/>
      <c r="H18" s="1296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4" t="s">
        <v>133</v>
      </c>
      <c r="B2" s="1304"/>
      <c r="C2" s="1304"/>
      <c r="D2" s="1304"/>
    </row>
    <row r="3" spans="1:6" s="2" customFormat="1" ht="12" customHeight="1" x14ac:dyDescent="0.3">
      <c r="A3" s="1309" t="s">
        <v>151</v>
      </c>
      <c r="B3" s="1310"/>
      <c r="C3" s="1310"/>
      <c r="D3" s="1310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3" t="s">
        <v>106</v>
      </c>
      <c r="B5" s="1145" t="s">
        <v>1</v>
      </c>
      <c r="C5" s="1305" t="s">
        <v>134</v>
      </c>
      <c r="D5" s="1306"/>
    </row>
    <row r="6" spans="1:6" s="6" customFormat="1" ht="15" customHeight="1" x14ac:dyDescent="0.25">
      <c r="A6" s="1144"/>
      <c r="B6" s="1146"/>
      <c r="C6" s="1307"/>
      <c r="D6" s="1308"/>
      <c r="E6" s="5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23.25" customHeight="1" x14ac:dyDescent="0.25">
      <c r="A8" s="1144"/>
      <c r="B8" s="1146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0" t="s">
        <v>40</v>
      </c>
      <c r="B28" s="1291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1"/>
      <c r="B2" s="1312"/>
    </row>
    <row r="3" spans="1:6" s="2" customFormat="1" ht="15" customHeight="1" x14ac:dyDescent="0.3">
      <c r="A3" s="1304" t="s">
        <v>135</v>
      </c>
      <c r="B3" s="1304"/>
      <c r="C3" s="1304"/>
      <c r="D3" s="1304"/>
    </row>
    <row r="4" spans="1:6" s="2" customFormat="1" ht="13.5" customHeight="1" x14ac:dyDescent="0.3">
      <c r="A4" s="1304" t="s">
        <v>151</v>
      </c>
      <c r="B4" s="1313"/>
      <c r="C4" s="1313"/>
      <c r="D4" s="1313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3" t="s">
        <v>106</v>
      </c>
      <c r="B6" s="1145" t="s">
        <v>1</v>
      </c>
      <c r="C6" s="1305" t="s">
        <v>134</v>
      </c>
      <c r="D6" s="1306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15" customHeight="1" x14ac:dyDescent="0.25">
      <c r="A8" s="1144"/>
      <c r="B8" s="1146"/>
      <c r="C8" s="1307"/>
      <c r="D8" s="1308"/>
      <c r="E8" s="5"/>
    </row>
    <row r="9" spans="1:6" s="6" customFormat="1" ht="23.25" customHeight="1" x14ac:dyDescent="0.25">
      <c r="A9" s="1144"/>
      <c r="B9" s="1146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90" t="s">
        <v>45</v>
      </c>
      <c r="B15" s="1291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zoomScale="110" zoomScaleNormal="110" workbookViewId="0">
      <selection activeCell="B1" sqref="B1:Q14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1" t="s">
        <v>282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</row>
    <row r="5" spans="1:18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4" t="s">
        <v>283</v>
      </c>
      <c r="C7" s="1234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6"/>
    </row>
    <row r="9" spans="1:18" s="269" customFormat="1" ht="15" customHeight="1" x14ac:dyDescent="0.25">
      <c r="A9" s="1004"/>
      <c r="B9" s="1227"/>
      <c r="C9" s="1009"/>
      <c r="D9" s="1054" t="s">
        <v>197</v>
      </c>
      <c r="E9" s="1321"/>
      <c r="F9" s="1321"/>
      <c r="G9" s="1321"/>
      <c r="H9" s="1321"/>
      <c r="I9" s="1055"/>
      <c r="J9" s="1054" t="s">
        <v>220</v>
      </c>
      <c r="K9" s="1321"/>
      <c r="L9" s="1321"/>
      <c r="M9" s="1321"/>
      <c r="N9" s="1321"/>
      <c r="O9" s="1055"/>
      <c r="P9" s="1098" t="s">
        <v>344</v>
      </c>
    </row>
    <row r="10" spans="1:18" s="269" customFormat="1" ht="15" customHeight="1" x14ac:dyDescent="0.25">
      <c r="A10" s="290"/>
      <c r="B10" s="1227"/>
      <c r="C10" s="1009"/>
      <c r="D10" s="1054" t="s">
        <v>345</v>
      </c>
      <c r="E10" s="1321"/>
      <c r="F10" s="1055"/>
      <c r="G10" s="1054" t="s">
        <v>346</v>
      </c>
      <c r="H10" s="1321"/>
      <c r="I10" s="1055"/>
      <c r="J10" s="1054" t="s">
        <v>345</v>
      </c>
      <c r="K10" s="1321"/>
      <c r="L10" s="1055"/>
      <c r="M10" s="1054" t="s">
        <v>346</v>
      </c>
      <c r="N10" s="1321"/>
      <c r="O10" s="1055"/>
      <c r="P10" s="1018"/>
    </row>
    <row r="11" spans="1:18" s="269" customFormat="1" ht="16.149999999999999" customHeight="1" x14ac:dyDescent="0.25">
      <c r="A11" s="290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372" t="s">
        <v>285</v>
      </c>
      <c r="K11" s="354" t="s">
        <v>215</v>
      </c>
      <c r="L11" s="372" t="s">
        <v>221</v>
      </c>
      <c r="M11" s="372" t="s">
        <v>286</v>
      </c>
      <c r="N11" s="354" t="s">
        <v>215</v>
      </c>
      <c r="O11" s="372" t="s">
        <v>221</v>
      </c>
      <c r="P11" s="101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322</v>
      </c>
      <c r="D13" s="374">
        <v>2048</v>
      </c>
      <c r="E13" s="754">
        <v>504</v>
      </c>
      <c r="F13" s="375">
        <v>1544</v>
      </c>
      <c r="G13" s="374">
        <v>2147</v>
      </c>
      <c r="H13" s="754">
        <v>643</v>
      </c>
      <c r="I13" s="379">
        <v>1504</v>
      </c>
      <c r="J13" s="376">
        <v>2063668.7900000005</v>
      </c>
      <c r="K13" s="450">
        <v>-36102.14</v>
      </c>
      <c r="L13" s="377">
        <v>2027566.6500000006</v>
      </c>
      <c r="M13" s="376">
        <v>2176950.7886000001</v>
      </c>
      <c r="N13" s="450">
        <v>-45628.4</v>
      </c>
      <c r="O13" s="380">
        <v>2131322.3886000002</v>
      </c>
      <c r="P13" s="689">
        <v>1.0511725415290292</v>
      </c>
    </row>
    <row r="14" spans="1:18" s="269" customFormat="1" ht="15" customHeight="1" x14ac:dyDescent="0.25">
      <c r="A14" s="292"/>
      <c r="B14" s="801" t="s">
        <v>182</v>
      </c>
      <c r="C14" s="867" t="s">
        <v>7</v>
      </c>
      <c r="D14" s="374">
        <v>2053</v>
      </c>
      <c r="E14" s="690">
        <v>52</v>
      </c>
      <c r="F14" s="650">
        <v>2001</v>
      </c>
      <c r="G14" s="374">
        <v>2652</v>
      </c>
      <c r="H14" s="690">
        <v>82</v>
      </c>
      <c r="I14" s="380">
        <v>2570</v>
      </c>
      <c r="J14" s="376">
        <v>411779.29</v>
      </c>
      <c r="K14" s="450">
        <v>0</v>
      </c>
      <c r="L14" s="377">
        <v>411779.29</v>
      </c>
      <c r="M14" s="376">
        <v>420500.29450000043</v>
      </c>
      <c r="N14" s="450">
        <v>0</v>
      </c>
      <c r="O14" s="380">
        <v>420500.29450000043</v>
      </c>
      <c r="P14" s="689">
        <v>1.0211788322331616</v>
      </c>
    </row>
    <row r="15" spans="1:18" s="269" customFormat="1" ht="15" customHeight="1" x14ac:dyDescent="0.25">
      <c r="A15" s="291"/>
      <c r="B15" s="802" t="s">
        <v>183</v>
      </c>
      <c r="C15" s="867" t="s">
        <v>9</v>
      </c>
      <c r="D15" s="374">
        <v>2584</v>
      </c>
      <c r="E15" s="690">
        <v>152</v>
      </c>
      <c r="F15" s="650">
        <v>2432</v>
      </c>
      <c r="G15" s="374">
        <v>2826</v>
      </c>
      <c r="H15" s="690">
        <v>164</v>
      </c>
      <c r="I15" s="380">
        <v>2662</v>
      </c>
      <c r="J15" s="376">
        <v>4830431.71</v>
      </c>
      <c r="K15" s="450">
        <v>0</v>
      </c>
      <c r="L15" s="377">
        <v>4830431.71</v>
      </c>
      <c r="M15" s="376">
        <v>4856879.3864999991</v>
      </c>
      <c r="N15" s="450">
        <v>-846.37</v>
      </c>
      <c r="O15" s="380">
        <v>4856033.016499999</v>
      </c>
      <c r="P15" s="689">
        <v>1.0053000038168429</v>
      </c>
    </row>
    <row r="16" spans="1:18" s="269" customFormat="1" ht="15" customHeight="1" x14ac:dyDescent="0.25">
      <c r="A16" s="291"/>
      <c r="B16" s="802" t="s">
        <v>184</v>
      </c>
      <c r="C16" s="867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7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7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4226.6000999999997</v>
      </c>
      <c r="N18" s="450">
        <v>0</v>
      </c>
      <c r="O18" s="380">
        <v>4226.6000999999997</v>
      </c>
      <c r="P18" s="689" t="s">
        <v>347</v>
      </c>
    </row>
    <row r="19" spans="1:27" ht="15" customHeight="1" x14ac:dyDescent="0.25">
      <c r="A19" s="291"/>
      <c r="B19" s="802" t="s">
        <v>187</v>
      </c>
      <c r="C19" s="867" t="s">
        <v>17</v>
      </c>
      <c r="D19" s="374">
        <v>12</v>
      </c>
      <c r="E19" s="690">
        <v>4</v>
      </c>
      <c r="F19" s="650">
        <v>8</v>
      </c>
      <c r="G19" s="374">
        <v>10</v>
      </c>
      <c r="H19" s="690">
        <v>0</v>
      </c>
      <c r="I19" s="380">
        <v>10</v>
      </c>
      <c r="J19" s="376">
        <v>13719.380000000001</v>
      </c>
      <c r="K19" s="450">
        <v>0</v>
      </c>
      <c r="L19" s="377">
        <v>13719.380000000001</v>
      </c>
      <c r="M19" s="376">
        <v>10694.380000000001</v>
      </c>
      <c r="N19" s="450">
        <v>0</v>
      </c>
      <c r="O19" s="380">
        <v>10694.380000000001</v>
      </c>
      <c r="P19" s="689">
        <v>0.77950898655770162</v>
      </c>
    </row>
    <row r="20" spans="1:27" ht="15" customHeight="1" x14ac:dyDescent="0.25">
      <c r="A20" s="292"/>
      <c r="B20" s="801" t="s">
        <v>188</v>
      </c>
      <c r="C20" s="867" t="s">
        <v>19</v>
      </c>
      <c r="D20" s="374">
        <v>219</v>
      </c>
      <c r="E20" s="690">
        <v>80</v>
      </c>
      <c r="F20" s="650">
        <v>139</v>
      </c>
      <c r="G20" s="374">
        <v>310</v>
      </c>
      <c r="H20" s="690">
        <v>46</v>
      </c>
      <c r="I20" s="380">
        <v>264</v>
      </c>
      <c r="J20" s="376">
        <v>653064.47</v>
      </c>
      <c r="K20" s="450">
        <v>-18865.45</v>
      </c>
      <c r="L20" s="377">
        <v>634199.02</v>
      </c>
      <c r="M20" s="376">
        <v>977106.6899</v>
      </c>
      <c r="N20" s="450">
        <v>-13299.69</v>
      </c>
      <c r="O20" s="380">
        <v>963806.99990000005</v>
      </c>
      <c r="P20" s="689">
        <v>1.5197232564313961</v>
      </c>
    </row>
    <row r="21" spans="1:27" ht="15" customHeight="1" x14ac:dyDescent="0.25">
      <c r="A21" s="291"/>
      <c r="B21" s="802" t="s">
        <v>189</v>
      </c>
      <c r="C21" s="867" t="s">
        <v>323</v>
      </c>
      <c r="D21" s="374">
        <v>356</v>
      </c>
      <c r="E21" s="690">
        <v>72</v>
      </c>
      <c r="F21" s="650">
        <v>284</v>
      </c>
      <c r="G21" s="374">
        <v>390</v>
      </c>
      <c r="H21" s="690">
        <v>55</v>
      </c>
      <c r="I21" s="380">
        <v>335</v>
      </c>
      <c r="J21" s="376">
        <v>576171.64</v>
      </c>
      <c r="K21" s="450">
        <v>-52194.2</v>
      </c>
      <c r="L21" s="377">
        <v>523977.44</v>
      </c>
      <c r="M21" s="376">
        <v>584817.40980000002</v>
      </c>
      <c r="N21" s="450">
        <v>0</v>
      </c>
      <c r="O21" s="380">
        <v>584817.40980000002</v>
      </c>
      <c r="P21" s="689">
        <v>1.1161118116077671</v>
      </c>
    </row>
    <row r="22" spans="1:27" ht="15" customHeight="1" x14ac:dyDescent="0.25">
      <c r="A22" s="291"/>
      <c r="B22" s="802" t="s">
        <v>199</v>
      </c>
      <c r="C22" s="867" t="s">
        <v>324</v>
      </c>
      <c r="D22" s="374">
        <v>5160</v>
      </c>
      <c r="E22" s="690">
        <v>515</v>
      </c>
      <c r="F22" s="650">
        <v>4645</v>
      </c>
      <c r="G22" s="374">
        <v>5185</v>
      </c>
      <c r="H22" s="690">
        <v>602</v>
      </c>
      <c r="I22" s="380">
        <v>4583</v>
      </c>
      <c r="J22" s="376">
        <v>10841613.85</v>
      </c>
      <c r="K22" s="450">
        <v>0</v>
      </c>
      <c r="L22" s="377">
        <v>10841613.85</v>
      </c>
      <c r="M22" s="376">
        <v>11106446.8387</v>
      </c>
      <c r="N22" s="450">
        <v>-7330.5150000000003</v>
      </c>
      <c r="O22" s="380">
        <v>11099116.3237</v>
      </c>
      <c r="P22" s="689">
        <v>1.0237513046731506</v>
      </c>
    </row>
    <row r="23" spans="1:27" ht="15" customHeight="1" x14ac:dyDescent="0.25">
      <c r="A23" s="292"/>
      <c r="B23" s="801" t="s">
        <v>200</v>
      </c>
      <c r="C23" s="867" t="s">
        <v>325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7" t="s">
        <v>326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7" t="s">
        <v>327</v>
      </c>
      <c r="D25" s="374">
        <v>71</v>
      </c>
      <c r="E25" s="690">
        <v>16</v>
      </c>
      <c r="F25" s="650">
        <v>55</v>
      </c>
      <c r="G25" s="374">
        <v>76</v>
      </c>
      <c r="H25" s="690">
        <v>29</v>
      </c>
      <c r="I25" s="380">
        <v>47</v>
      </c>
      <c r="J25" s="376">
        <v>80336.679999999993</v>
      </c>
      <c r="K25" s="450">
        <v>-4639.7700000000004</v>
      </c>
      <c r="L25" s="377">
        <v>75696.909999999989</v>
      </c>
      <c r="M25" s="376">
        <v>172020.12939999998</v>
      </c>
      <c r="N25" s="450">
        <v>-17131.71</v>
      </c>
      <c r="O25" s="380">
        <v>154888.41939999998</v>
      </c>
      <c r="P25" s="689">
        <v>2.0461656810033593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50</v>
      </c>
      <c r="E26" s="690">
        <v>15</v>
      </c>
      <c r="F26" s="650">
        <v>35</v>
      </c>
      <c r="G26" s="374">
        <v>122</v>
      </c>
      <c r="H26" s="690">
        <v>46</v>
      </c>
      <c r="I26" s="380">
        <v>76</v>
      </c>
      <c r="J26" s="376">
        <v>245226.52000000002</v>
      </c>
      <c r="K26" s="450">
        <v>-132066.26</v>
      </c>
      <c r="L26" s="377">
        <v>113160.26000000001</v>
      </c>
      <c r="M26" s="376">
        <v>267007.12</v>
      </c>
      <c r="N26" s="450">
        <v>-164769.82</v>
      </c>
      <c r="O26" s="380">
        <v>102237.29999999999</v>
      </c>
      <c r="P26" s="689">
        <v>0.90347353390669105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6</v>
      </c>
      <c r="E27" s="690">
        <v>0</v>
      </c>
      <c r="F27" s="650">
        <v>6</v>
      </c>
      <c r="G27" s="374">
        <v>7</v>
      </c>
      <c r="H27" s="690">
        <v>1</v>
      </c>
      <c r="I27" s="380">
        <v>6</v>
      </c>
      <c r="J27" s="376">
        <v>7236.24</v>
      </c>
      <c r="K27" s="450">
        <v>0</v>
      </c>
      <c r="L27" s="377">
        <v>7236.24</v>
      </c>
      <c r="M27" s="376">
        <v>41376.728900000002</v>
      </c>
      <c r="N27" s="450">
        <v>0</v>
      </c>
      <c r="O27" s="380">
        <v>41376.728900000002</v>
      </c>
      <c r="P27" s="689">
        <v>5.7179873663670637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18</v>
      </c>
      <c r="E28" s="690">
        <v>1</v>
      </c>
      <c r="F28" s="650">
        <v>17</v>
      </c>
      <c r="G28" s="374">
        <v>38</v>
      </c>
      <c r="H28" s="690">
        <v>6</v>
      </c>
      <c r="I28" s="380">
        <v>32</v>
      </c>
      <c r="J28" s="376">
        <v>9463.42</v>
      </c>
      <c r="K28" s="450">
        <v>0</v>
      </c>
      <c r="L28" s="377">
        <v>9463.42</v>
      </c>
      <c r="M28" s="376">
        <v>24761.18</v>
      </c>
      <c r="N28" s="450">
        <v>0</v>
      </c>
      <c r="O28" s="380">
        <v>24761.18</v>
      </c>
      <c r="P28" s="689">
        <v>2.6165149597080126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14</v>
      </c>
      <c r="H30" s="690">
        <v>0</v>
      </c>
      <c r="I30" s="380">
        <v>14</v>
      </c>
      <c r="J30" s="376">
        <v>1773.4</v>
      </c>
      <c r="K30" s="450">
        <v>0</v>
      </c>
      <c r="L30" s="377">
        <v>1773.4</v>
      </c>
      <c r="M30" s="376">
        <v>13369.370000000003</v>
      </c>
      <c r="N30" s="450">
        <v>0</v>
      </c>
      <c r="O30" s="380">
        <v>13369.370000000003</v>
      </c>
      <c r="P30" s="689">
        <v>7.5388350062027758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12578</v>
      </c>
      <c r="E31" s="384">
        <v>1411</v>
      </c>
      <c r="F31" s="385">
        <v>11167</v>
      </c>
      <c r="G31" s="374">
        <v>13777</v>
      </c>
      <c r="H31" s="384">
        <v>1674</v>
      </c>
      <c r="I31" s="388">
        <v>12103</v>
      </c>
      <c r="J31" s="377">
        <v>19734485.390000001</v>
      </c>
      <c r="K31" s="453">
        <v>-243867.82</v>
      </c>
      <c r="L31" s="386">
        <v>19490617.57</v>
      </c>
      <c r="M31" s="377">
        <v>20656156.9164</v>
      </c>
      <c r="N31" s="453">
        <v>-249006.505</v>
      </c>
      <c r="O31" s="389">
        <v>20407150.411400001</v>
      </c>
      <c r="P31" s="688">
        <v>1.0470243099331409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1239</v>
      </c>
      <c r="E33" s="754">
        <v>41</v>
      </c>
      <c r="F33" s="375">
        <v>1198</v>
      </c>
      <c r="G33" s="374">
        <v>1231</v>
      </c>
      <c r="H33" s="754">
        <v>54</v>
      </c>
      <c r="I33" s="379">
        <v>1177</v>
      </c>
      <c r="J33" s="1315"/>
      <c r="K33" s="1316"/>
      <c r="L33" s="375">
        <v>7372403.6099999994</v>
      </c>
      <c r="M33" s="1315"/>
      <c r="N33" s="1316"/>
      <c r="O33" s="379">
        <v>7146342.8999999985</v>
      </c>
      <c r="P33" s="689">
        <v>0.96933690530814542</v>
      </c>
    </row>
    <row r="34" spans="1:16" s="266" customFormat="1" ht="15" customHeight="1" x14ac:dyDescent="0.25">
      <c r="A34" s="275"/>
      <c r="B34" s="803" t="s">
        <v>328</v>
      </c>
      <c r="C34" s="328" t="s">
        <v>329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17"/>
      <c r="K34" s="1318"/>
      <c r="L34" s="375">
        <v>0</v>
      </c>
      <c r="M34" s="1317"/>
      <c r="N34" s="1318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233</v>
      </c>
      <c r="E35" s="754">
        <v>0</v>
      </c>
      <c r="F35" s="375">
        <v>233</v>
      </c>
      <c r="G35" s="374">
        <v>23</v>
      </c>
      <c r="H35" s="754">
        <v>1</v>
      </c>
      <c r="I35" s="379">
        <v>22</v>
      </c>
      <c r="J35" s="1317"/>
      <c r="K35" s="1318"/>
      <c r="L35" s="375">
        <v>26326.010000000002</v>
      </c>
      <c r="M35" s="1317"/>
      <c r="N35" s="1318"/>
      <c r="O35" s="379">
        <v>48637.689999999995</v>
      </c>
      <c r="P35" s="689">
        <v>1.8475146822477082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43</v>
      </c>
      <c r="E36" s="754">
        <v>43</v>
      </c>
      <c r="F36" s="375">
        <v>0</v>
      </c>
      <c r="G36" s="374">
        <v>315</v>
      </c>
      <c r="H36" s="754">
        <v>48</v>
      </c>
      <c r="I36" s="379">
        <v>267</v>
      </c>
      <c r="J36" s="1317"/>
      <c r="K36" s="1318"/>
      <c r="L36" s="375">
        <v>213642.41999999998</v>
      </c>
      <c r="M36" s="1317"/>
      <c r="N36" s="1318"/>
      <c r="O36" s="379">
        <v>245706.93</v>
      </c>
      <c r="P36" s="689">
        <v>1.1500849409962686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1446</v>
      </c>
      <c r="E37" s="754">
        <v>0</v>
      </c>
      <c r="F37" s="375">
        <v>1446</v>
      </c>
      <c r="G37" s="374">
        <v>12</v>
      </c>
      <c r="H37" s="754">
        <v>12</v>
      </c>
      <c r="I37" s="379">
        <v>0</v>
      </c>
      <c r="J37" s="1317"/>
      <c r="K37" s="1318"/>
      <c r="L37" s="375">
        <v>0</v>
      </c>
      <c r="M37" s="1317"/>
      <c r="N37" s="1318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2961</v>
      </c>
      <c r="E38" s="374">
        <v>84</v>
      </c>
      <c r="F38" s="393">
        <v>2877</v>
      </c>
      <c r="G38" s="374">
        <v>1581</v>
      </c>
      <c r="H38" s="754">
        <v>115</v>
      </c>
      <c r="I38" s="394">
        <v>1466</v>
      </c>
      <c r="J38" s="1319"/>
      <c r="K38" s="1320"/>
      <c r="L38" s="386">
        <v>7612372.0399999991</v>
      </c>
      <c r="M38" s="1319"/>
      <c r="N38" s="1320"/>
      <c r="O38" s="386">
        <v>7440687.5199999986</v>
      </c>
      <c r="P38" s="688">
        <v>0.97744664618362498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3" t="s">
        <v>198</v>
      </c>
      <c r="C40" s="1023"/>
      <c r="D40" s="384">
        <v>15539</v>
      </c>
      <c r="E40" s="384">
        <v>1495</v>
      </c>
      <c r="F40" s="455">
        <v>14044</v>
      </c>
      <c r="G40" s="384">
        <v>15358</v>
      </c>
      <c r="H40" s="384">
        <v>1789</v>
      </c>
      <c r="I40" s="388">
        <v>13569</v>
      </c>
      <c r="J40" s="377">
        <v>27346857.43</v>
      </c>
      <c r="K40" s="453">
        <v>-243867.82</v>
      </c>
      <c r="L40" s="386">
        <v>27102989.609999999</v>
      </c>
      <c r="M40" s="377">
        <v>28096844.4364</v>
      </c>
      <c r="N40" s="453">
        <v>-249006.505</v>
      </c>
      <c r="O40" s="389">
        <v>27847837.931400001</v>
      </c>
      <c r="P40" s="688">
        <v>1.0274821461439509</v>
      </c>
    </row>
    <row r="41" spans="1:16" s="266" customFormat="1" ht="16.5" customHeight="1" x14ac:dyDescent="0.25">
      <c r="A41" s="275"/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  <c r="P41" s="1001"/>
    </row>
    <row r="42" spans="1:16" s="266" customFormat="1" ht="16.899999999999999" customHeight="1" x14ac:dyDescent="0.25">
      <c r="A42" s="275"/>
      <c r="B42" s="1226" t="s">
        <v>194</v>
      </c>
      <c r="C42" s="1008" t="s">
        <v>191</v>
      </c>
      <c r="D42" s="1011" t="s">
        <v>52</v>
      </c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6"/>
    </row>
    <row r="43" spans="1:16" s="266" customFormat="1" ht="15.6" customHeight="1" x14ac:dyDescent="0.25">
      <c r="A43" s="275"/>
      <c r="B43" s="1227"/>
      <c r="C43" s="1009"/>
      <c r="D43" s="1054" t="s">
        <v>197</v>
      </c>
      <c r="E43" s="1321"/>
      <c r="F43" s="1321"/>
      <c r="G43" s="1321"/>
      <c r="H43" s="1321"/>
      <c r="I43" s="1055"/>
      <c r="J43" s="1054" t="s">
        <v>220</v>
      </c>
      <c r="K43" s="1321"/>
      <c r="L43" s="1321"/>
      <c r="M43" s="1321"/>
      <c r="N43" s="1321"/>
      <c r="O43" s="1055"/>
      <c r="P43" s="1098" t="s">
        <v>344</v>
      </c>
    </row>
    <row r="44" spans="1:16" s="266" customFormat="1" ht="19.149999999999999" customHeight="1" x14ac:dyDescent="0.25">
      <c r="A44" s="275"/>
      <c r="B44" s="1227"/>
      <c r="C44" s="1009"/>
      <c r="D44" s="1054" t="s">
        <v>345</v>
      </c>
      <c r="E44" s="1321"/>
      <c r="F44" s="1055"/>
      <c r="G44" s="1054" t="s">
        <v>346</v>
      </c>
      <c r="H44" s="1321"/>
      <c r="I44" s="1055"/>
      <c r="J44" s="1054" t="s">
        <v>345</v>
      </c>
      <c r="K44" s="1321"/>
      <c r="L44" s="1055"/>
      <c r="M44" s="1054" t="s">
        <v>346</v>
      </c>
      <c r="N44" s="1321"/>
      <c r="O44" s="1055"/>
      <c r="P44" s="1018"/>
    </row>
    <row r="45" spans="1:16" s="266" customFormat="1" ht="19.149999999999999" customHeight="1" x14ac:dyDescent="0.25">
      <c r="A45" s="275"/>
      <c r="B45" s="1228"/>
      <c r="C45" s="1010"/>
      <c r="D45" s="565" t="s">
        <v>124</v>
      </c>
      <c r="E45" s="353" t="s">
        <v>284</v>
      </c>
      <c r="F45" s="353" t="s">
        <v>221</v>
      </c>
      <c r="G45" s="565" t="s">
        <v>124</v>
      </c>
      <c r="H45" s="353" t="s">
        <v>284</v>
      </c>
      <c r="I45" s="353" t="s">
        <v>221</v>
      </c>
      <c r="J45" s="372" t="s">
        <v>285</v>
      </c>
      <c r="K45" s="705" t="s">
        <v>215</v>
      </c>
      <c r="L45" s="372" t="s">
        <v>221</v>
      </c>
      <c r="M45" s="372" t="s">
        <v>286</v>
      </c>
      <c r="N45" s="705" t="s">
        <v>215</v>
      </c>
      <c r="O45" s="372" t="s">
        <v>221</v>
      </c>
      <c r="P45" s="1019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8" t="s">
        <v>322</v>
      </c>
      <c r="D47" s="374">
        <v>266</v>
      </c>
      <c r="E47" s="754">
        <v>92</v>
      </c>
      <c r="F47" s="375">
        <v>174</v>
      </c>
      <c r="G47" s="374">
        <v>343</v>
      </c>
      <c r="H47" s="754">
        <v>127</v>
      </c>
      <c r="I47" s="379">
        <v>216</v>
      </c>
      <c r="J47" s="376">
        <v>195602.99999999997</v>
      </c>
      <c r="K47" s="450">
        <v>0</v>
      </c>
      <c r="L47" s="407">
        <v>195602.99999999997</v>
      </c>
      <c r="M47" s="376">
        <v>268659.92489999998</v>
      </c>
      <c r="N47" s="450">
        <v>0</v>
      </c>
      <c r="O47" s="567">
        <v>268659.92489999998</v>
      </c>
      <c r="P47" s="689">
        <v>1.3734959325777214</v>
      </c>
    </row>
    <row r="48" spans="1:16" s="266" customFormat="1" ht="16.149999999999999" customHeight="1" x14ac:dyDescent="0.25">
      <c r="A48" s="275"/>
      <c r="B48" s="801" t="s">
        <v>182</v>
      </c>
      <c r="C48" s="867" t="s">
        <v>7</v>
      </c>
      <c r="D48" s="374">
        <v>61</v>
      </c>
      <c r="E48" s="690">
        <v>7</v>
      </c>
      <c r="F48" s="650">
        <v>54</v>
      </c>
      <c r="G48" s="374">
        <v>102</v>
      </c>
      <c r="H48" s="690">
        <v>8</v>
      </c>
      <c r="I48" s="380">
        <v>94</v>
      </c>
      <c r="J48" s="376">
        <v>20727.82</v>
      </c>
      <c r="K48" s="450">
        <v>0</v>
      </c>
      <c r="L48" s="407">
        <v>20727.82</v>
      </c>
      <c r="M48" s="376">
        <v>11265.699999999999</v>
      </c>
      <c r="N48" s="450">
        <v>0</v>
      </c>
      <c r="O48" s="567">
        <v>11265.699999999999</v>
      </c>
      <c r="P48" s="689">
        <v>0.54350626356269005</v>
      </c>
    </row>
    <row r="49" spans="1:16" s="266" customFormat="1" ht="16.149999999999999" customHeight="1" x14ac:dyDescent="0.25">
      <c r="A49" s="275"/>
      <c r="B49" s="802" t="s">
        <v>183</v>
      </c>
      <c r="C49" s="867" t="s">
        <v>9</v>
      </c>
      <c r="D49" s="374">
        <v>238</v>
      </c>
      <c r="E49" s="690">
        <v>14</v>
      </c>
      <c r="F49" s="650">
        <v>224</v>
      </c>
      <c r="G49" s="374">
        <v>299</v>
      </c>
      <c r="H49" s="690">
        <v>21</v>
      </c>
      <c r="I49" s="380">
        <v>278</v>
      </c>
      <c r="J49" s="376">
        <v>423247.75000000006</v>
      </c>
      <c r="K49" s="450">
        <v>0</v>
      </c>
      <c r="L49" s="407">
        <v>423247.75000000006</v>
      </c>
      <c r="M49" s="376">
        <v>525634.13939999999</v>
      </c>
      <c r="N49" s="450">
        <v>0</v>
      </c>
      <c r="O49" s="567">
        <v>525634.13939999999</v>
      </c>
      <c r="P49" s="689">
        <v>1.2419065178728059</v>
      </c>
    </row>
    <row r="50" spans="1:16" s="266" customFormat="1" ht="16.149999999999999" customHeight="1" x14ac:dyDescent="0.25">
      <c r="A50" s="275"/>
      <c r="B50" s="802" t="s">
        <v>184</v>
      </c>
      <c r="C50" s="867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7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7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7" t="s">
        <v>17</v>
      </c>
      <c r="D53" s="374">
        <v>0</v>
      </c>
      <c r="E53" s="690">
        <v>0</v>
      </c>
      <c r="F53" s="650">
        <v>0</v>
      </c>
      <c r="G53" s="374">
        <v>5</v>
      </c>
      <c r="H53" s="690">
        <v>0</v>
      </c>
      <c r="I53" s="380">
        <v>5</v>
      </c>
      <c r="J53" s="376">
        <v>0</v>
      </c>
      <c r="K53" s="450">
        <v>0</v>
      </c>
      <c r="L53" s="407">
        <v>0</v>
      </c>
      <c r="M53" s="376">
        <v>1319.6</v>
      </c>
      <c r="N53" s="450">
        <v>0</v>
      </c>
      <c r="O53" s="567">
        <v>1319.6</v>
      </c>
      <c r="P53" s="689" t="s">
        <v>347</v>
      </c>
    </row>
    <row r="54" spans="1:16" s="266" customFormat="1" ht="16.149999999999999" customHeight="1" x14ac:dyDescent="0.25">
      <c r="A54" s="275"/>
      <c r="B54" s="801" t="s">
        <v>188</v>
      </c>
      <c r="C54" s="867" t="s">
        <v>19</v>
      </c>
      <c r="D54" s="374">
        <v>19</v>
      </c>
      <c r="E54" s="690">
        <v>6</v>
      </c>
      <c r="F54" s="650">
        <v>13</v>
      </c>
      <c r="G54" s="374">
        <v>47</v>
      </c>
      <c r="H54" s="690">
        <v>7</v>
      </c>
      <c r="I54" s="380">
        <v>40</v>
      </c>
      <c r="J54" s="376">
        <v>14855.91</v>
      </c>
      <c r="K54" s="450">
        <v>0</v>
      </c>
      <c r="L54" s="407">
        <v>14855.91</v>
      </c>
      <c r="M54" s="376">
        <v>65915.22</v>
      </c>
      <c r="N54" s="450">
        <v>0</v>
      </c>
      <c r="O54" s="567">
        <v>65915.22</v>
      </c>
      <c r="P54" s="689">
        <v>4.436969529298441</v>
      </c>
    </row>
    <row r="55" spans="1:16" s="266" customFormat="1" ht="16.149999999999999" customHeight="1" x14ac:dyDescent="0.25">
      <c r="A55" s="275"/>
      <c r="B55" s="802" t="s">
        <v>189</v>
      </c>
      <c r="C55" s="867" t="s">
        <v>323</v>
      </c>
      <c r="D55" s="374">
        <v>22</v>
      </c>
      <c r="E55" s="690">
        <v>9</v>
      </c>
      <c r="F55" s="650">
        <v>13</v>
      </c>
      <c r="G55" s="374">
        <v>32</v>
      </c>
      <c r="H55" s="690">
        <v>5</v>
      </c>
      <c r="I55" s="380">
        <v>27</v>
      </c>
      <c r="J55" s="376">
        <v>8546.91</v>
      </c>
      <c r="K55" s="450">
        <v>0</v>
      </c>
      <c r="L55" s="407">
        <v>8546.91</v>
      </c>
      <c r="M55" s="376">
        <v>37416.080000000002</v>
      </c>
      <c r="N55" s="450">
        <v>0</v>
      </c>
      <c r="O55" s="567">
        <v>37416.080000000002</v>
      </c>
      <c r="P55" s="689">
        <v>4.3777318352480608</v>
      </c>
    </row>
    <row r="56" spans="1:16" s="266" customFormat="1" ht="16.149999999999999" customHeight="1" x14ac:dyDescent="0.25">
      <c r="A56" s="275"/>
      <c r="B56" s="802" t="s">
        <v>199</v>
      </c>
      <c r="C56" s="867" t="s">
        <v>324</v>
      </c>
      <c r="D56" s="374">
        <v>314</v>
      </c>
      <c r="E56" s="690">
        <v>30</v>
      </c>
      <c r="F56" s="650">
        <v>284</v>
      </c>
      <c r="G56" s="374">
        <v>358</v>
      </c>
      <c r="H56" s="690">
        <v>58</v>
      </c>
      <c r="I56" s="380">
        <v>300</v>
      </c>
      <c r="J56" s="376">
        <v>587761.42999999993</v>
      </c>
      <c r="K56" s="450">
        <v>0</v>
      </c>
      <c r="L56" s="407">
        <v>587761.42999999993</v>
      </c>
      <c r="M56" s="376">
        <v>757631.85230000003</v>
      </c>
      <c r="N56" s="450">
        <v>0</v>
      </c>
      <c r="O56" s="567">
        <v>757631.85230000003</v>
      </c>
      <c r="P56" s="689">
        <v>1.2890125374507819</v>
      </c>
    </row>
    <row r="57" spans="1:16" s="266" customFormat="1" ht="16.149999999999999" customHeight="1" x14ac:dyDescent="0.25">
      <c r="A57" s="275"/>
      <c r="B57" s="801" t="s">
        <v>200</v>
      </c>
      <c r="C57" s="867" t="s">
        <v>325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7" t="s">
        <v>326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7" t="s">
        <v>327</v>
      </c>
      <c r="D59" s="374">
        <v>1</v>
      </c>
      <c r="E59" s="690">
        <v>0</v>
      </c>
      <c r="F59" s="650">
        <v>1</v>
      </c>
      <c r="G59" s="374">
        <v>0</v>
      </c>
      <c r="H59" s="690">
        <v>0</v>
      </c>
      <c r="I59" s="380">
        <v>0</v>
      </c>
      <c r="J59" s="376">
        <v>7327</v>
      </c>
      <c r="K59" s="450">
        <v>0</v>
      </c>
      <c r="L59" s="407">
        <v>7327</v>
      </c>
      <c r="M59" s="376">
        <v>0</v>
      </c>
      <c r="N59" s="450">
        <v>0</v>
      </c>
      <c r="O59" s="567">
        <v>0</v>
      </c>
      <c r="P59" s="689">
        <v>0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347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</v>
      </c>
      <c r="H64" s="690">
        <v>0</v>
      </c>
      <c r="I64" s="380">
        <v>1</v>
      </c>
      <c r="J64" s="376">
        <v>0</v>
      </c>
      <c r="K64" s="450">
        <v>0</v>
      </c>
      <c r="L64" s="407">
        <v>0</v>
      </c>
      <c r="M64" s="376">
        <v>258.17</v>
      </c>
      <c r="N64" s="450">
        <v>0</v>
      </c>
      <c r="O64" s="567">
        <v>258.17</v>
      </c>
      <c r="P64" s="689" t="s">
        <v>347</v>
      </c>
    </row>
    <row r="65" spans="1:19" s="266" customFormat="1" ht="19.149999999999999" customHeight="1" x14ac:dyDescent="0.25">
      <c r="A65" s="275"/>
      <c r="B65" s="1314" t="s">
        <v>193</v>
      </c>
      <c r="C65" s="1314"/>
      <c r="D65" s="384">
        <v>921</v>
      </c>
      <c r="E65" s="384">
        <v>158</v>
      </c>
      <c r="F65" s="385">
        <v>763</v>
      </c>
      <c r="G65" s="384">
        <v>1187</v>
      </c>
      <c r="H65" s="384">
        <v>226</v>
      </c>
      <c r="I65" s="388">
        <v>961</v>
      </c>
      <c r="J65" s="377">
        <v>1258069.82</v>
      </c>
      <c r="K65" s="457">
        <v>0</v>
      </c>
      <c r="L65" s="408">
        <v>1258069.82</v>
      </c>
      <c r="M65" s="407">
        <v>1668100.6865999997</v>
      </c>
      <c r="N65" s="457">
        <v>0</v>
      </c>
      <c r="O65" s="454">
        <v>1668100.6865999997</v>
      </c>
      <c r="P65" s="688">
        <v>1.3259205968393706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79</v>
      </c>
      <c r="E67" s="754">
        <v>7</v>
      </c>
      <c r="F67" s="375">
        <v>72</v>
      </c>
      <c r="G67" s="374">
        <v>49</v>
      </c>
      <c r="H67" s="754">
        <v>12</v>
      </c>
      <c r="I67" s="379">
        <v>37</v>
      </c>
      <c r="J67" s="1315"/>
      <c r="K67" s="1316"/>
      <c r="L67" s="375">
        <v>266784.88</v>
      </c>
      <c r="M67" s="1315"/>
      <c r="N67" s="1316"/>
      <c r="O67" s="379">
        <v>235167.18</v>
      </c>
      <c r="P67" s="689">
        <v>0.88148616218430365</v>
      </c>
    </row>
    <row r="68" spans="1:19" s="266" customFormat="1" ht="16.149999999999999" customHeight="1" x14ac:dyDescent="0.25">
      <c r="A68" s="275"/>
      <c r="B68" s="803" t="s">
        <v>328</v>
      </c>
      <c r="C68" s="328" t="s">
        <v>329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17"/>
      <c r="K68" s="1318"/>
      <c r="L68" s="375">
        <v>0</v>
      </c>
      <c r="M68" s="1317"/>
      <c r="N68" s="1318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17"/>
      <c r="K69" s="1318"/>
      <c r="L69" s="375">
        <v>3047.67</v>
      </c>
      <c r="M69" s="1317"/>
      <c r="N69" s="1318"/>
      <c r="O69" s="379">
        <v>2759.2200000000003</v>
      </c>
      <c r="P69" s="689">
        <v>0.90535392611404786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48</v>
      </c>
      <c r="E70" s="754">
        <v>13</v>
      </c>
      <c r="F70" s="375">
        <v>35</v>
      </c>
      <c r="G70" s="374">
        <v>68</v>
      </c>
      <c r="H70" s="754">
        <v>20</v>
      </c>
      <c r="I70" s="379">
        <v>48</v>
      </c>
      <c r="J70" s="1317"/>
      <c r="K70" s="1318"/>
      <c r="L70" s="375">
        <v>48150.31</v>
      </c>
      <c r="M70" s="1317"/>
      <c r="N70" s="1318"/>
      <c r="O70" s="379">
        <v>51425.600000000006</v>
      </c>
      <c r="P70" s="689">
        <v>1.0680221996493897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17"/>
      <c r="K71" s="1318"/>
      <c r="L71" s="375">
        <v>0</v>
      </c>
      <c r="M71" s="1317"/>
      <c r="N71" s="1318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14" t="s">
        <v>192</v>
      </c>
      <c r="C72" s="1314"/>
      <c r="D72" s="374">
        <v>130</v>
      </c>
      <c r="E72" s="374">
        <v>20</v>
      </c>
      <c r="F72" s="393">
        <v>110</v>
      </c>
      <c r="G72" s="374">
        <v>120</v>
      </c>
      <c r="H72" s="374">
        <v>32</v>
      </c>
      <c r="I72" s="394">
        <v>88</v>
      </c>
      <c r="J72" s="1319"/>
      <c r="K72" s="1320"/>
      <c r="L72" s="386">
        <v>317982.86</v>
      </c>
      <c r="M72" s="1319"/>
      <c r="N72" s="1320"/>
      <c r="O72" s="389">
        <v>289352</v>
      </c>
      <c r="P72" s="688">
        <v>0.90996099601091707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3" t="s">
        <v>198</v>
      </c>
      <c r="C74" s="1023"/>
      <c r="D74" s="384">
        <v>1051</v>
      </c>
      <c r="E74" s="384">
        <v>178</v>
      </c>
      <c r="F74" s="455">
        <v>873</v>
      </c>
      <c r="G74" s="384">
        <v>1307</v>
      </c>
      <c r="H74" s="384">
        <v>258</v>
      </c>
      <c r="I74" s="388">
        <v>1049</v>
      </c>
      <c r="J74" s="377">
        <v>1576052.6800000002</v>
      </c>
      <c r="K74" s="453">
        <v>0</v>
      </c>
      <c r="L74" s="386">
        <v>1576052.6800000002</v>
      </c>
      <c r="M74" s="377">
        <v>1957452.6865999997</v>
      </c>
      <c r="N74" s="453">
        <v>0</v>
      </c>
      <c r="O74" s="389">
        <v>1957452.6865999997</v>
      </c>
      <c r="P74" s="688">
        <v>1.2419969912427036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21" t="s">
        <v>287</v>
      </c>
      <c r="C79" s="1221"/>
      <c r="D79" s="1221"/>
      <c r="E79" s="1221"/>
      <c r="F79" s="1221"/>
      <c r="G79" s="1221"/>
      <c r="H79" s="1221"/>
      <c r="I79" s="1221"/>
      <c r="J79" s="1221"/>
      <c r="K79" s="1221"/>
      <c r="L79" s="1221"/>
      <c r="M79" s="1221"/>
      <c r="N79" s="1221"/>
      <c r="O79" s="1221"/>
      <c r="P79" s="1221"/>
    </row>
    <row r="80" spans="1:19" s="266" customFormat="1" ht="16.149999999999999" customHeight="1" x14ac:dyDescent="0.25">
      <c r="A80" s="275"/>
      <c r="B80" s="1226" t="s">
        <v>194</v>
      </c>
      <c r="C80" s="1008" t="s">
        <v>191</v>
      </c>
      <c r="D80" s="1322" t="s">
        <v>81</v>
      </c>
      <c r="E80" s="1323"/>
      <c r="F80" s="1323"/>
      <c r="G80" s="1323"/>
      <c r="H80" s="1323"/>
      <c r="I80" s="1323"/>
      <c r="J80" s="1323"/>
      <c r="K80" s="1323"/>
      <c r="L80" s="1323"/>
      <c r="M80" s="1323"/>
      <c r="N80" s="1323"/>
      <c r="O80" s="1323"/>
      <c r="P80" s="1324"/>
      <c r="Q80" s="855"/>
      <c r="R80" s="465"/>
      <c r="S80" s="466"/>
    </row>
    <row r="81" spans="1:16" s="266" customFormat="1" ht="15" customHeight="1" x14ac:dyDescent="0.25">
      <c r="A81" s="275"/>
      <c r="B81" s="1227"/>
      <c r="C81" s="1009"/>
      <c r="D81" s="1054" t="s">
        <v>197</v>
      </c>
      <c r="E81" s="1321"/>
      <c r="F81" s="1321"/>
      <c r="G81" s="1321"/>
      <c r="H81" s="1321"/>
      <c r="I81" s="1055"/>
      <c r="J81" s="1054" t="s">
        <v>220</v>
      </c>
      <c r="K81" s="1321"/>
      <c r="L81" s="1321"/>
      <c r="M81" s="1321"/>
      <c r="N81" s="1321"/>
      <c r="O81" s="1055"/>
      <c r="P81" s="1018" t="s">
        <v>344</v>
      </c>
    </row>
    <row r="82" spans="1:16" s="266" customFormat="1" ht="19.149999999999999" customHeight="1" x14ac:dyDescent="0.25">
      <c r="A82" s="275"/>
      <c r="B82" s="1227"/>
      <c r="C82" s="1009"/>
      <c r="D82" s="1054" t="s">
        <v>345</v>
      </c>
      <c r="E82" s="1321"/>
      <c r="F82" s="1055"/>
      <c r="G82" s="1054" t="s">
        <v>346</v>
      </c>
      <c r="H82" s="1321"/>
      <c r="I82" s="1055"/>
      <c r="J82" s="1054" t="s">
        <v>345</v>
      </c>
      <c r="K82" s="1321"/>
      <c r="L82" s="1055"/>
      <c r="M82" s="1054" t="s">
        <v>346</v>
      </c>
      <c r="N82" s="1321"/>
      <c r="O82" s="1055"/>
      <c r="P82" s="1018"/>
    </row>
    <row r="83" spans="1:16" s="266" customFormat="1" ht="19.149999999999999" customHeight="1" x14ac:dyDescent="0.25">
      <c r="A83" s="275"/>
      <c r="B83" s="1228"/>
      <c r="C83" s="1010"/>
      <c r="D83" s="565" t="s">
        <v>124</v>
      </c>
      <c r="E83" s="353" t="s">
        <v>284</v>
      </c>
      <c r="F83" s="353" t="s">
        <v>221</v>
      </c>
      <c r="G83" s="565" t="s">
        <v>124</v>
      </c>
      <c r="H83" s="353" t="s">
        <v>284</v>
      </c>
      <c r="I83" s="353" t="s">
        <v>221</v>
      </c>
      <c r="J83" s="372" t="s">
        <v>285</v>
      </c>
      <c r="K83" s="705" t="s">
        <v>215</v>
      </c>
      <c r="L83" s="372" t="s">
        <v>221</v>
      </c>
      <c r="M83" s="372" t="s">
        <v>286</v>
      </c>
      <c r="N83" s="705" t="s">
        <v>215</v>
      </c>
      <c r="O83" s="372" t="s">
        <v>221</v>
      </c>
      <c r="P83" s="1019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8" t="s">
        <v>322</v>
      </c>
      <c r="D85" s="374">
        <v>34</v>
      </c>
      <c r="E85" s="754">
        <v>8</v>
      </c>
      <c r="F85" s="375">
        <v>26</v>
      </c>
      <c r="G85" s="374">
        <v>68</v>
      </c>
      <c r="H85" s="754">
        <v>17</v>
      </c>
      <c r="I85" s="379">
        <v>51</v>
      </c>
      <c r="J85" s="754">
        <v>33075.11</v>
      </c>
      <c r="K85" s="456">
        <v>0</v>
      </c>
      <c r="L85" s="375">
        <v>33075.11</v>
      </c>
      <c r="M85" s="754">
        <v>106047.5</v>
      </c>
      <c r="N85" s="456">
        <v>0</v>
      </c>
      <c r="O85" s="379">
        <v>106047.5</v>
      </c>
      <c r="P85" s="689">
        <v>3.2062629572509356</v>
      </c>
    </row>
    <row r="86" spans="1:16" s="266" customFormat="1" ht="16.899999999999999" customHeight="1" x14ac:dyDescent="0.25">
      <c r="A86" s="275"/>
      <c r="B86" s="801" t="s">
        <v>182</v>
      </c>
      <c r="C86" s="867" t="s">
        <v>7</v>
      </c>
      <c r="D86" s="374">
        <v>18</v>
      </c>
      <c r="E86" s="754">
        <v>4</v>
      </c>
      <c r="F86" s="375">
        <v>14</v>
      </c>
      <c r="G86" s="374">
        <v>29</v>
      </c>
      <c r="H86" s="754">
        <v>7</v>
      </c>
      <c r="I86" s="379">
        <v>22</v>
      </c>
      <c r="J86" s="754">
        <v>3962.1399999999994</v>
      </c>
      <c r="K86" s="456">
        <v>0</v>
      </c>
      <c r="L86" s="375">
        <v>3962.1399999999994</v>
      </c>
      <c r="M86" s="754">
        <v>10150.950000000001</v>
      </c>
      <c r="N86" s="456">
        <v>0</v>
      </c>
      <c r="O86" s="379">
        <v>10150.950000000001</v>
      </c>
      <c r="P86" s="689">
        <v>2.5619867041548261</v>
      </c>
    </row>
    <row r="87" spans="1:16" s="266" customFormat="1" ht="16.899999999999999" customHeight="1" x14ac:dyDescent="0.25">
      <c r="A87" s="275"/>
      <c r="B87" s="802" t="s">
        <v>183</v>
      </c>
      <c r="C87" s="867" t="s">
        <v>9</v>
      </c>
      <c r="D87" s="374">
        <v>142</v>
      </c>
      <c r="E87" s="754">
        <v>14</v>
      </c>
      <c r="F87" s="375">
        <v>128</v>
      </c>
      <c r="G87" s="374">
        <v>169</v>
      </c>
      <c r="H87" s="754">
        <v>8</v>
      </c>
      <c r="I87" s="379">
        <v>161</v>
      </c>
      <c r="J87" s="754">
        <v>380612.70999999996</v>
      </c>
      <c r="K87" s="456">
        <v>0</v>
      </c>
      <c r="L87" s="375">
        <v>380612.70999999996</v>
      </c>
      <c r="M87" s="754">
        <v>279014.34999999998</v>
      </c>
      <c r="N87" s="456">
        <v>0</v>
      </c>
      <c r="O87" s="379">
        <v>279014.34999999998</v>
      </c>
      <c r="P87" s="689">
        <v>0.73306629723426731</v>
      </c>
    </row>
    <row r="88" spans="1:16" s="266" customFormat="1" ht="16.899999999999999" customHeight="1" x14ac:dyDescent="0.25">
      <c r="A88" s="275"/>
      <c r="B88" s="802" t="s">
        <v>184</v>
      </c>
      <c r="C88" s="867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7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7" t="s">
        <v>15</v>
      </c>
      <c r="D90" s="374">
        <v>0</v>
      </c>
      <c r="E90" s="754">
        <v>0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7" t="s">
        <v>17</v>
      </c>
      <c r="D91" s="374">
        <v>1</v>
      </c>
      <c r="E91" s="754">
        <v>0</v>
      </c>
      <c r="F91" s="375">
        <v>1</v>
      </c>
      <c r="G91" s="374">
        <v>1</v>
      </c>
      <c r="H91" s="754">
        <v>0</v>
      </c>
      <c r="I91" s="379">
        <v>1</v>
      </c>
      <c r="J91" s="754">
        <v>1758.14</v>
      </c>
      <c r="K91" s="456">
        <v>0</v>
      </c>
      <c r="L91" s="375">
        <v>1758.14</v>
      </c>
      <c r="M91" s="754">
        <v>1520</v>
      </c>
      <c r="N91" s="456">
        <v>0</v>
      </c>
      <c r="O91" s="379">
        <v>1520</v>
      </c>
      <c r="P91" s="689">
        <v>0.86455003583332379</v>
      </c>
    </row>
    <row r="92" spans="1:16" s="266" customFormat="1" ht="16.899999999999999" customHeight="1" x14ac:dyDescent="0.25">
      <c r="A92" s="275"/>
      <c r="B92" s="801" t="s">
        <v>188</v>
      </c>
      <c r="C92" s="867" t="s">
        <v>19</v>
      </c>
      <c r="D92" s="374">
        <v>21</v>
      </c>
      <c r="E92" s="754">
        <v>6</v>
      </c>
      <c r="F92" s="375">
        <v>15</v>
      </c>
      <c r="G92" s="374">
        <v>20</v>
      </c>
      <c r="H92" s="754">
        <v>6</v>
      </c>
      <c r="I92" s="379">
        <v>14</v>
      </c>
      <c r="J92" s="754">
        <v>16669.12</v>
      </c>
      <c r="K92" s="456">
        <v>0</v>
      </c>
      <c r="L92" s="375">
        <v>16669.12</v>
      </c>
      <c r="M92" s="754">
        <v>36806.6</v>
      </c>
      <c r="N92" s="456">
        <v>0</v>
      </c>
      <c r="O92" s="379">
        <v>36806.6</v>
      </c>
      <c r="P92" s="689">
        <v>2.2080709719529286</v>
      </c>
    </row>
    <row r="93" spans="1:16" s="266" customFormat="1" ht="16.899999999999999" customHeight="1" x14ac:dyDescent="0.25">
      <c r="A93" s="275"/>
      <c r="B93" s="802" t="s">
        <v>189</v>
      </c>
      <c r="C93" s="867" t="s">
        <v>323</v>
      </c>
      <c r="D93" s="374">
        <v>21</v>
      </c>
      <c r="E93" s="754">
        <v>1</v>
      </c>
      <c r="F93" s="375">
        <v>20</v>
      </c>
      <c r="G93" s="374">
        <v>15</v>
      </c>
      <c r="H93" s="754">
        <v>5</v>
      </c>
      <c r="I93" s="379">
        <v>10</v>
      </c>
      <c r="J93" s="754">
        <v>28879.03</v>
      </c>
      <c r="K93" s="456">
        <v>0</v>
      </c>
      <c r="L93" s="375">
        <v>28879.03</v>
      </c>
      <c r="M93" s="754">
        <v>21814.27</v>
      </c>
      <c r="N93" s="456">
        <v>0</v>
      </c>
      <c r="O93" s="379">
        <v>21814.27</v>
      </c>
      <c r="P93" s="689">
        <v>0.75536712971315179</v>
      </c>
    </row>
    <row r="94" spans="1:16" s="266" customFormat="1" ht="16.899999999999999" customHeight="1" x14ac:dyDescent="0.25">
      <c r="A94" s="275"/>
      <c r="B94" s="802" t="s">
        <v>199</v>
      </c>
      <c r="C94" s="867" t="s">
        <v>324</v>
      </c>
      <c r="D94" s="374">
        <v>550</v>
      </c>
      <c r="E94" s="754">
        <v>48</v>
      </c>
      <c r="F94" s="375">
        <v>502</v>
      </c>
      <c r="G94" s="374">
        <v>679</v>
      </c>
      <c r="H94" s="754">
        <v>37</v>
      </c>
      <c r="I94" s="379">
        <v>642</v>
      </c>
      <c r="J94" s="754">
        <v>1236713.3999999999</v>
      </c>
      <c r="K94" s="456">
        <v>0</v>
      </c>
      <c r="L94" s="375">
        <v>1236713.3999999999</v>
      </c>
      <c r="M94" s="754">
        <v>1454483.6800000002</v>
      </c>
      <c r="N94" s="456">
        <v>0</v>
      </c>
      <c r="O94" s="379">
        <v>1454483.6800000002</v>
      </c>
      <c r="P94" s="689">
        <v>1.176087911718269</v>
      </c>
    </row>
    <row r="95" spans="1:16" s="266" customFormat="1" ht="16.899999999999999" customHeight="1" x14ac:dyDescent="0.25">
      <c r="A95" s="275"/>
      <c r="B95" s="801" t="s">
        <v>200</v>
      </c>
      <c r="C95" s="867" t="s">
        <v>325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7" t="s">
        <v>326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7" t="s">
        <v>327</v>
      </c>
      <c r="D97" s="374">
        <v>3</v>
      </c>
      <c r="E97" s="754">
        <v>1</v>
      </c>
      <c r="F97" s="375">
        <v>2</v>
      </c>
      <c r="G97" s="374">
        <v>3</v>
      </c>
      <c r="H97" s="754">
        <v>2</v>
      </c>
      <c r="I97" s="379">
        <v>1</v>
      </c>
      <c r="J97" s="754">
        <v>4521.5600000000004</v>
      </c>
      <c r="K97" s="456">
        <v>0</v>
      </c>
      <c r="L97" s="375">
        <v>4521.5600000000004</v>
      </c>
      <c r="M97" s="754">
        <v>293.37</v>
      </c>
      <c r="N97" s="456">
        <v>0</v>
      </c>
      <c r="O97" s="379">
        <v>293.37</v>
      </c>
      <c r="P97" s="689">
        <v>6.4882474190323683E-2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347</v>
      </c>
    </row>
    <row r="103" spans="1:16" s="266" customFormat="1" ht="19.149999999999999" customHeight="1" x14ac:dyDescent="0.25">
      <c r="A103" s="275"/>
      <c r="B103" s="1314" t="s">
        <v>193</v>
      </c>
      <c r="C103" s="1314"/>
      <c r="D103" s="384">
        <v>790</v>
      </c>
      <c r="E103" s="384">
        <v>82</v>
      </c>
      <c r="F103" s="385">
        <v>708</v>
      </c>
      <c r="G103" s="384">
        <v>984</v>
      </c>
      <c r="H103" s="384">
        <v>82</v>
      </c>
      <c r="I103" s="388">
        <v>902</v>
      </c>
      <c r="J103" s="377">
        <v>1706191.21</v>
      </c>
      <c r="K103" s="457">
        <v>0</v>
      </c>
      <c r="L103" s="408">
        <v>1706191.21</v>
      </c>
      <c r="M103" s="407">
        <v>1910130.7200000002</v>
      </c>
      <c r="N103" s="457">
        <v>0</v>
      </c>
      <c r="O103" s="454">
        <v>1910130.7200000002</v>
      </c>
      <c r="P103" s="688">
        <v>1.1195291060021346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1</v>
      </c>
      <c r="E105" s="754">
        <v>1</v>
      </c>
      <c r="F105" s="754">
        <v>0</v>
      </c>
      <c r="G105" s="374">
        <v>9</v>
      </c>
      <c r="H105" s="754">
        <v>0</v>
      </c>
      <c r="I105" s="379">
        <v>9</v>
      </c>
      <c r="J105" s="458"/>
      <c r="K105" s="459"/>
      <c r="L105" s="375">
        <v>0</v>
      </c>
      <c r="M105" s="458"/>
      <c r="N105" s="459"/>
      <c r="O105" s="375">
        <v>10614.56</v>
      </c>
      <c r="P105" s="689" t="s">
        <v>347</v>
      </c>
    </row>
    <row r="106" spans="1:16" s="266" customFormat="1" ht="16.899999999999999" customHeight="1" x14ac:dyDescent="0.25">
      <c r="A106" s="275"/>
      <c r="B106" s="803" t="s">
        <v>328</v>
      </c>
      <c r="C106" s="328" t="s">
        <v>329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2</v>
      </c>
      <c r="E108" s="754">
        <v>2</v>
      </c>
      <c r="F108" s="754">
        <v>0</v>
      </c>
      <c r="G108" s="374">
        <v>6</v>
      </c>
      <c r="H108" s="754">
        <v>0</v>
      </c>
      <c r="I108" s="379">
        <v>6</v>
      </c>
      <c r="J108" s="460"/>
      <c r="K108" s="461"/>
      <c r="L108" s="375">
        <v>0</v>
      </c>
      <c r="M108" s="460"/>
      <c r="N108" s="461"/>
      <c r="O108" s="375">
        <v>10510.619999999999</v>
      </c>
      <c r="P108" s="689" t="s">
        <v>347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14" t="s">
        <v>192</v>
      </c>
      <c r="C110" s="1314"/>
      <c r="D110" s="374">
        <v>3</v>
      </c>
      <c r="E110" s="374">
        <v>0</v>
      </c>
      <c r="F110" s="393">
        <v>0</v>
      </c>
      <c r="G110" s="374">
        <v>15</v>
      </c>
      <c r="H110" s="374">
        <v>0</v>
      </c>
      <c r="I110" s="394">
        <v>15</v>
      </c>
      <c r="J110" s="417"/>
      <c r="K110" s="462"/>
      <c r="L110" s="386">
        <v>0</v>
      </c>
      <c r="M110" s="417"/>
      <c r="N110" s="462"/>
      <c r="O110" s="389">
        <v>21125.18</v>
      </c>
      <c r="P110" s="689" t="s">
        <v>347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3" t="s">
        <v>198</v>
      </c>
      <c r="C112" s="1023"/>
      <c r="D112" s="384">
        <v>793</v>
      </c>
      <c r="E112" s="384">
        <v>82</v>
      </c>
      <c r="F112" s="455">
        <v>708</v>
      </c>
      <c r="G112" s="384">
        <v>999</v>
      </c>
      <c r="H112" s="384">
        <v>82</v>
      </c>
      <c r="I112" s="388">
        <v>917</v>
      </c>
      <c r="J112" s="377">
        <v>1706191.21</v>
      </c>
      <c r="K112" s="453">
        <v>0</v>
      </c>
      <c r="L112" s="386">
        <v>1706191.21</v>
      </c>
      <c r="M112" s="377">
        <v>1931255.9000000001</v>
      </c>
      <c r="N112" s="453">
        <v>0</v>
      </c>
      <c r="O112" s="389">
        <v>1931255.9000000001</v>
      </c>
      <c r="P112" s="688">
        <v>1.1319105904900308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01" t="s">
        <v>288</v>
      </c>
      <c r="C115" s="1001"/>
      <c r="D115" s="1001"/>
      <c r="E115" s="1001"/>
      <c r="F115" s="1001"/>
      <c r="G115" s="1001"/>
      <c r="H115" s="1001"/>
      <c r="I115" s="1001"/>
      <c r="J115" s="1001"/>
      <c r="K115" s="1001"/>
      <c r="L115" s="1001"/>
      <c r="M115" s="1001"/>
      <c r="N115" s="1001"/>
      <c r="O115" s="1001"/>
      <c r="P115" s="1001"/>
    </row>
    <row r="116" spans="1:16" s="266" customFormat="1" ht="18" customHeight="1" x14ac:dyDescent="0.25">
      <c r="A116" s="275"/>
      <c r="B116" s="1226" t="s">
        <v>194</v>
      </c>
      <c r="C116" s="1008" t="s">
        <v>191</v>
      </c>
      <c r="D116" s="1322" t="s">
        <v>208</v>
      </c>
      <c r="E116" s="1323"/>
      <c r="F116" s="1323"/>
      <c r="G116" s="1323"/>
      <c r="H116" s="1323"/>
      <c r="I116" s="1323"/>
      <c r="J116" s="1323"/>
      <c r="K116" s="1323"/>
      <c r="L116" s="1323"/>
      <c r="M116" s="1323"/>
      <c r="N116" s="1323"/>
      <c r="O116" s="1323"/>
      <c r="P116" s="1324"/>
    </row>
    <row r="117" spans="1:16" s="266" customFormat="1" ht="15.6" customHeight="1" x14ac:dyDescent="0.25">
      <c r="A117" s="275"/>
      <c r="B117" s="1227"/>
      <c r="C117" s="1009"/>
      <c r="D117" s="1054" t="s">
        <v>197</v>
      </c>
      <c r="E117" s="1321"/>
      <c r="F117" s="1321"/>
      <c r="G117" s="1321"/>
      <c r="H117" s="1321"/>
      <c r="I117" s="1055"/>
      <c r="J117" s="1054" t="s">
        <v>220</v>
      </c>
      <c r="K117" s="1321"/>
      <c r="L117" s="1321"/>
      <c r="M117" s="1321"/>
      <c r="N117" s="1321"/>
      <c r="O117" s="1055"/>
      <c r="P117" s="1018" t="s">
        <v>344</v>
      </c>
    </row>
    <row r="118" spans="1:16" s="266" customFormat="1" ht="19.149999999999999" customHeight="1" x14ac:dyDescent="0.25">
      <c r="A118" s="275"/>
      <c r="B118" s="1227"/>
      <c r="C118" s="1009"/>
      <c r="D118" s="1054" t="s">
        <v>345</v>
      </c>
      <c r="E118" s="1321"/>
      <c r="F118" s="1055"/>
      <c r="G118" s="1054" t="s">
        <v>346</v>
      </c>
      <c r="H118" s="1321"/>
      <c r="I118" s="1055"/>
      <c r="J118" s="1054" t="s">
        <v>345</v>
      </c>
      <c r="K118" s="1321"/>
      <c r="L118" s="1055"/>
      <c r="M118" s="1054" t="s">
        <v>346</v>
      </c>
      <c r="N118" s="1321"/>
      <c r="O118" s="1055"/>
      <c r="P118" s="1018"/>
    </row>
    <row r="119" spans="1:16" s="266" customFormat="1" ht="19.149999999999999" customHeight="1" x14ac:dyDescent="0.25">
      <c r="A119" s="275"/>
      <c r="B119" s="1228"/>
      <c r="C119" s="1010"/>
      <c r="D119" s="565" t="s">
        <v>124</v>
      </c>
      <c r="E119" s="353" t="s">
        <v>284</v>
      </c>
      <c r="F119" s="353" t="s">
        <v>221</v>
      </c>
      <c r="G119" s="565" t="s">
        <v>124</v>
      </c>
      <c r="H119" s="353" t="s">
        <v>284</v>
      </c>
      <c r="I119" s="353" t="s">
        <v>221</v>
      </c>
      <c r="J119" s="372" t="s">
        <v>285</v>
      </c>
      <c r="K119" s="705" t="s">
        <v>215</v>
      </c>
      <c r="L119" s="372" t="s">
        <v>221</v>
      </c>
      <c r="M119" s="372" t="s">
        <v>286</v>
      </c>
      <c r="N119" s="705" t="s">
        <v>215</v>
      </c>
      <c r="O119" s="372" t="s">
        <v>221</v>
      </c>
      <c r="P119" s="1019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8" t="s">
        <v>322</v>
      </c>
      <c r="D121" s="374">
        <v>2348</v>
      </c>
      <c r="E121" s="374">
        <v>604</v>
      </c>
      <c r="F121" s="375">
        <v>1744</v>
      </c>
      <c r="G121" s="374">
        <v>2558</v>
      </c>
      <c r="H121" s="374">
        <v>787</v>
      </c>
      <c r="I121" s="379">
        <v>1771</v>
      </c>
      <c r="J121" s="376">
        <v>2292346.9000000004</v>
      </c>
      <c r="K121" s="450">
        <v>-36102.14</v>
      </c>
      <c r="L121" s="377">
        <v>2256244.7600000002</v>
      </c>
      <c r="M121" s="376">
        <v>2551658.2135000001</v>
      </c>
      <c r="N121" s="450">
        <v>-45628.4</v>
      </c>
      <c r="O121" s="380">
        <v>2506029.8135000002</v>
      </c>
      <c r="P121" s="689">
        <v>1.1107083140660678</v>
      </c>
    </row>
    <row r="122" spans="1:16" s="266" customFormat="1" ht="16.149999999999999" customHeight="1" x14ac:dyDescent="0.25">
      <c r="A122" s="275"/>
      <c r="B122" s="805" t="s">
        <v>182</v>
      </c>
      <c r="C122" s="867" t="s">
        <v>7</v>
      </c>
      <c r="D122" s="374">
        <v>2132</v>
      </c>
      <c r="E122" s="374">
        <v>63</v>
      </c>
      <c r="F122" s="375">
        <v>2069</v>
      </c>
      <c r="G122" s="374">
        <v>2783</v>
      </c>
      <c r="H122" s="374">
        <v>97</v>
      </c>
      <c r="I122" s="379">
        <v>2686</v>
      </c>
      <c r="J122" s="376">
        <v>436469.25</v>
      </c>
      <c r="K122" s="450">
        <v>0</v>
      </c>
      <c r="L122" s="377">
        <v>436469.25</v>
      </c>
      <c r="M122" s="376">
        <v>441916.94450000045</v>
      </c>
      <c r="N122" s="450">
        <v>0</v>
      </c>
      <c r="O122" s="380">
        <v>441916.94450000045</v>
      </c>
      <c r="P122" s="689">
        <v>1.0124812790362676</v>
      </c>
    </row>
    <row r="123" spans="1:16" s="266" customFormat="1" ht="16.149999999999999" customHeight="1" x14ac:dyDescent="0.25">
      <c r="A123" s="275"/>
      <c r="B123" s="806" t="s">
        <v>183</v>
      </c>
      <c r="C123" s="867" t="s">
        <v>9</v>
      </c>
      <c r="D123" s="374">
        <v>2964</v>
      </c>
      <c r="E123" s="374">
        <v>180</v>
      </c>
      <c r="F123" s="375">
        <v>2784</v>
      </c>
      <c r="G123" s="374">
        <v>3294</v>
      </c>
      <c r="H123" s="374">
        <v>193</v>
      </c>
      <c r="I123" s="379">
        <v>3101</v>
      </c>
      <c r="J123" s="376">
        <v>5634292.1699999999</v>
      </c>
      <c r="K123" s="450">
        <v>0</v>
      </c>
      <c r="L123" s="377">
        <v>5634292.1699999999</v>
      </c>
      <c r="M123" s="376">
        <v>5661527.8758999985</v>
      </c>
      <c r="N123" s="450">
        <v>-846.37</v>
      </c>
      <c r="O123" s="380">
        <v>5660681.5058999984</v>
      </c>
      <c r="P123" s="689">
        <v>1.0046837002952225</v>
      </c>
    </row>
    <row r="124" spans="1:16" s="266" customFormat="1" ht="16.149999999999999" customHeight="1" x14ac:dyDescent="0.25">
      <c r="A124" s="275"/>
      <c r="B124" s="806" t="s">
        <v>184</v>
      </c>
      <c r="C124" s="86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7" t="s">
        <v>15</v>
      </c>
      <c r="D126" s="374">
        <v>0</v>
      </c>
      <c r="E126" s="374">
        <v>0</v>
      </c>
      <c r="F126" s="375">
        <v>0</v>
      </c>
      <c r="G126" s="374">
        <v>0</v>
      </c>
      <c r="H126" s="374">
        <v>0</v>
      </c>
      <c r="I126" s="379">
        <v>0</v>
      </c>
      <c r="J126" s="376">
        <v>0</v>
      </c>
      <c r="K126" s="450">
        <v>0</v>
      </c>
      <c r="L126" s="377">
        <v>0</v>
      </c>
      <c r="M126" s="376">
        <v>4226.6000999999997</v>
      </c>
      <c r="N126" s="450">
        <v>0</v>
      </c>
      <c r="O126" s="380">
        <v>4226.6000999999997</v>
      </c>
      <c r="P126" s="689" t="s">
        <v>347</v>
      </c>
    </row>
    <row r="127" spans="1:16" s="266" customFormat="1" ht="16.149999999999999" customHeight="1" x14ac:dyDescent="0.25">
      <c r="A127" s="275"/>
      <c r="B127" s="806" t="s">
        <v>187</v>
      </c>
      <c r="C127" s="867" t="s">
        <v>17</v>
      </c>
      <c r="D127" s="374">
        <v>13</v>
      </c>
      <c r="E127" s="374">
        <v>4</v>
      </c>
      <c r="F127" s="375">
        <v>9</v>
      </c>
      <c r="G127" s="374">
        <v>16</v>
      </c>
      <c r="H127" s="374">
        <v>0</v>
      </c>
      <c r="I127" s="379">
        <v>16</v>
      </c>
      <c r="J127" s="376">
        <v>15477.52</v>
      </c>
      <c r="K127" s="450">
        <v>0</v>
      </c>
      <c r="L127" s="377">
        <v>15477.52</v>
      </c>
      <c r="M127" s="376">
        <v>13533.980000000001</v>
      </c>
      <c r="N127" s="450">
        <v>0</v>
      </c>
      <c r="O127" s="380">
        <v>13533.980000000001</v>
      </c>
      <c r="P127" s="689">
        <v>0.87442820296791746</v>
      </c>
    </row>
    <row r="128" spans="1:16" s="266" customFormat="1" ht="16.149999999999999" customHeight="1" x14ac:dyDescent="0.25">
      <c r="A128" s="275"/>
      <c r="B128" s="805" t="s">
        <v>188</v>
      </c>
      <c r="C128" s="867" t="s">
        <v>19</v>
      </c>
      <c r="D128" s="374">
        <v>259</v>
      </c>
      <c r="E128" s="374">
        <v>92</v>
      </c>
      <c r="F128" s="375">
        <v>167</v>
      </c>
      <c r="G128" s="374">
        <v>377</v>
      </c>
      <c r="H128" s="374">
        <v>59</v>
      </c>
      <c r="I128" s="379">
        <v>318</v>
      </c>
      <c r="J128" s="376">
        <v>684589.5</v>
      </c>
      <c r="K128" s="450">
        <v>-18865.45</v>
      </c>
      <c r="L128" s="377">
        <v>665724.05000000005</v>
      </c>
      <c r="M128" s="376">
        <v>1079828.5098999999</v>
      </c>
      <c r="N128" s="450">
        <v>-13299.69</v>
      </c>
      <c r="O128" s="380">
        <v>1066528.8199</v>
      </c>
      <c r="P128" s="689">
        <v>1.6020584203019252</v>
      </c>
    </row>
    <row r="129" spans="1:16" s="266" customFormat="1" ht="16.149999999999999" customHeight="1" x14ac:dyDescent="0.25">
      <c r="A129" s="275"/>
      <c r="B129" s="806" t="s">
        <v>189</v>
      </c>
      <c r="C129" s="867" t="s">
        <v>323</v>
      </c>
      <c r="D129" s="374">
        <v>399</v>
      </c>
      <c r="E129" s="374">
        <v>82</v>
      </c>
      <c r="F129" s="375">
        <v>317</v>
      </c>
      <c r="G129" s="374">
        <v>437</v>
      </c>
      <c r="H129" s="374">
        <v>65</v>
      </c>
      <c r="I129" s="379">
        <v>372</v>
      </c>
      <c r="J129" s="376">
        <v>613597.58000000007</v>
      </c>
      <c r="K129" s="450">
        <v>-52194.2</v>
      </c>
      <c r="L129" s="377">
        <v>561403.38000000012</v>
      </c>
      <c r="M129" s="376">
        <v>644047.7598</v>
      </c>
      <c r="N129" s="450">
        <v>0</v>
      </c>
      <c r="O129" s="380">
        <v>644047.7598</v>
      </c>
      <c r="P129" s="689">
        <v>1.1472103352851204</v>
      </c>
    </row>
    <row r="130" spans="1:16" s="266" customFormat="1" ht="16.149999999999999" customHeight="1" x14ac:dyDescent="0.25">
      <c r="A130" s="275"/>
      <c r="B130" s="806" t="s">
        <v>199</v>
      </c>
      <c r="C130" s="867" t="s">
        <v>324</v>
      </c>
      <c r="D130" s="374">
        <v>6024</v>
      </c>
      <c r="E130" s="374">
        <v>593</v>
      </c>
      <c r="F130" s="375">
        <v>5431</v>
      </c>
      <c r="G130" s="374">
        <v>6222</v>
      </c>
      <c r="H130" s="374">
        <v>697</v>
      </c>
      <c r="I130" s="379">
        <v>5525</v>
      </c>
      <c r="J130" s="376">
        <v>12666088.68</v>
      </c>
      <c r="K130" s="450">
        <v>0</v>
      </c>
      <c r="L130" s="377">
        <v>12666088.68</v>
      </c>
      <c r="M130" s="376">
        <v>13318562.370999999</v>
      </c>
      <c r="N130" s="450">
        <v>-7330.5150000000003</v>
      </c>
      <c r="O130" s="380">
        <v>13311231.855999999</v>
      </c>
      <c r="P130" s="689">
        <v>1.050934680176264</v>
      </c>
    </row>
    <row r="131" spans="1:16" s="266" customFormat="1" ht="16.149999999999999" customHeight="1" x14ac:dyDescent="0.25">
      <c r="A131" s="275"/>
      <c r="B131" s="805" t="s">
        <v>200</v>
      </c>
      <c r="C131" s="867" t="s">
        <v>325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7" t="s">
        <v>326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7" t="s">
        <v>327</v>
      </c>
      <c r="D133" s="374">
        <v>75</v>
      </c>
      <c r="E133" s="374">
        <v>17</v>
      </c>
      <c r="F133" s="375">
        <v>58</v>
      </c>
      <c r="G133" s="374">
        <v>79</v>
      </c>
      <c r="H133" s="374">
        <v>31</v>
      </c>
      <c r="I133" s="379">
        <v>48</v>
      </c>
      <c r="J133" s="376">
        <v>92185.239999999991</v>
      </c>
      <c r="K133" s="450">
        <v>-4639.7700000000004</v>
      </c>
      <c r="L133" s="377">
        <v>87545.469999999987</v>
      </c>
      <c r="M133" s="376">
        <v>172313.49939999997</v>
      </c>
      <c r="N133" s="450">
        <v>-17131.71</v>
      </c>
      <c r="O133" s="380">
        <v>155181.78939999998</v>
      </c>
      <c r="P133" s="689">
        <v>1.7725850281002546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50</v>
      </c>
      <c r="E134" s="374">
        <v>15</v>
      </c>
      <c r="F134" s="375">
        <v>35</v>
      </c>
      <c r="G134" s="374">
        <v>122</v>
      </c>
      <c r="H134" s="374">
        <v>46</v>
      </c>
      <c r="I134" s="379">
        <v>76</v>
      </c>
      <c r="J134" s="381">
        <v>245226.52000000002</v>
      </c>
      <c r="K134" s="451">
        <v>-132066.26</v>
      </c>
      <c r="L134" s="377">
        <v>113160.26000000001</v>
      </c>
      <c r="M134" s="381">
        <v>267007.12</v>
      </c>
      <c r="N134" s="451">
        <v>-164769.82</v>
      </c>
      <c r="O134" s="380">
        <v>102237.29999999999</v>
      </c>
      <c r="P134" s="689">
        <v>0.90347353390669105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6</v>
      </c>
      <c r="E135" s="374">
        <v>0</v>
      </c>
      <c r="F135" s="375">
        <v>6</v>
      </c>
      <c r="G135" s="374">
        <v>7</v>
      </c>
      <c r="H135" s="374">
        <v>1</v>
      </c>
      <c r="I135" s="379">
        <v>6</v>
      </c>
      <c r="J135" s="381">
        <v>7236.24</v>
      </c>
      <c r="K135" s="452">
        <v>0</v>
      </c>
      <c r="L135" s="377">
        <v>7236.24</v>
      </c>
      <c r="M135" s="381">
        <v>41376.728900000002</v>
      </c>
      <c r="N135" s="451">
        <v>0</v>
      </c>
      <c r="O135" s="380">
        <v>41376.728900000002</v>
      </c>
      <c r="P135" s="689">
        <v>5.7179873663670637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18</v>
      </c>
      <c r="E136" s="374">
        <v>1</v>
      </c>
      <c r="F136" s="375">
        <v>17</v>
      </c>
      <c r="G136" s="374">
        <v>38</v>
      </c>
      <c r="H136" s="374">
        <v>6</v>
      </c>
      <c r="I136" s="379">
        <v>32</v>
      </c>
      <c r="J136" s="381">
        <v>9463.42</v>
      </c>
      <c r="K136" s="451">
        <v>0</v>
      </c>
      <c r="L136" s="377">
        <v>9463.42</v>
      </c>
      <c r="M136" s="381">
        <v>24761.18</v>
      </c>
      <c r="N136" s="451">
        <v>0</v>
      </c>
      <c r="O136" s="380">
        <v>24761.18</v>
      </c>
      <c r="P136" s="689">
        <v>2.6165149597080126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1</v>
      </c>
      <c r="E138" s="374">
        <v>0</v>
      </c>
      <c r="F138" s="375">
        <v>1</v>
      </c>
      <c r="G138" s="374">
        <v>15</v>
      </c>
      <c r="H138" s="374">
        <v>0</v>
      </c>
      <c r="I138" s="379">
        <v>15</v>
      </c>
      <c r="J138" s="381">
        <v>1773.4</v>
      </c>
      <c r="K138" s="450">
        <v>0</v>
      </c>
      <c r="L138" s="377">
        <v>1773.4</v>
      </c>
      <c r="M138" s="381">
        <v>13627.540000000003</v>
      </c>
      <c r="N138" s="451">
        <v>0</v>
      </c>
      <c r="O138" s="380">
        <v>13627.540000000003</v>
      </c>
      <c r="P138" s="689">
        <v>7.6844141197699347</v>
      </c>
    </row>
    <row r="139" spans="1:16" s="266" customFormat="1" ht="19.149999999999999" customHeight="1" x14ac:dyDescent="0.25">
      <c r="A139" s="275"/>
      <c r="B139" s="1314" t="s">
        <v>251</v>
      </c>
      <c r="C139" s="1314"/>
      <c r="D139" s="384">
        <v>14289</v>
      </c>
      <c r="E139" s="384">
        <v>1651</v>
      </c>
      <c r="F139" s="385">
        <v>12638</v>
      </c>
      <c r="G139" s="374">
        <v>15948</v>
      </c>
      <c r="H139" s="384">
        <v>1982</v>
      </c>
      <c r="I139" s="388">
        <v>13966</v>
      </c>
      <c r="J139" s="377">
        <v>22698746.419999998</v>
      </c>
      <c r="K139" s="453">
        <v>-243867.82</v>
      </c>
      <c r="L139" s="386">
        <v>22454878.600000001</v>
      </c>
      <c r="M139" s="377">
        <v>24234388.322999999</v>
      </c>
      <c r="N139" s="453">
        <v>-249006.505</v>
      </c>
      <c r="O139" s="389">
        <v>23985381.817999996</v>
      </c>
      <c r="P139" s="688">
        <v>1.0681590511025962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1319</v>
      </c>
      <c r="E141" s="374">
        <v>49</v>
      </c>
      <c r="F141" s="375">
        <v>1270</v>
      </c>
      <c r="G141" s="374">
        <v>1289</v>
      </c>
      <c r="H141" s="374">
        <v>66</v>
      </c>
      <c r="I141" s="379">
        <v>1223</v>
      </c>
      <c r="J141" s="1315"/>
      <c r="K141" s="1316"/>
      <c r="L141" s="377">
        <v>7639188.4899999993</v>
      </c>
      <c r="M141" s="1315"/>
      <c r="N141" s="1316"/>
      <c r="O141" s="380">
        <v>7392124.6399999978</v>
      </c>
      <c r="P141" s="689">
        <v>0.96765836445541065</v>
      </c>
    </row>
    <row r="142" spans="1:16" s="266" customFormat="1" ht="16.149999999999999" customHeight="1" x14ac:dyDescent="0.25">
      <c r="A142" s="275"/>
      <c r="B142" s="803" t="s">
        <v>328</v>
      </c>
      <c r="C142" s="328" t="s">
        <v>329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17"/>
      <c r="K142" s="1318"/>
      <c r="L142" s="650">
        <v>0</v>
      </c>
      <c r="M142" s="1317"/>
      <c r="N142" s="1318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236</v>
      </c>
      <c r="E143" s="374">
        <v>0</v>
      </c>
      <c r="F143" s="375">
        <v>236</v>
      </c>
      <c r="G143" s="374">
        <v>26</v>
      </c>
      <c r="H143" s="374">
        <v>1</v>
      </c>
      <c r="I143" s="379">
        <v>25</v>
      </c>
      <c r="J143" s="1317"/>
      <c r="K143" s="1318"/>
      <c r="L143" s="377">
        <v>29373.68</v>
      </c>
      <c r="M143" s="1317"/>
      <c r="N143" s="1318"/>
      <c r="O143" s="380">
        <v>51396.909999999996</v>
      </c>
      <c r="P143" s="689">
        <v>1.7497606700964945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93</v>
      </c>
      <c r="E144" s="374">
        <v>58</v>
      </c>
      <c r="F144" s="375">
        <v>35</v>
      </c>
      <c r="G144" s="374">
        <v>389</v>
      </c>
      <c r="H144" s="374">
        <v>68</v>
      </c>
      <c r="I144" s="379">
        <v>321</v>
      </c>
      <c r="J144" s="1317"/>
      <c r="K144" s="1318"/>
      <c r="L144" s="377">
        <v>261792.72999999998</v>
      </c>
      <c r="M144" s="1317"/>
      <c r="N144" s="1318"/>
      <c r="O144" s="380">
        <v>307643.15000000002</v>
      </c>
      <c r="P144" s="689">
        <v>1.1751401576353937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1446</v>
      </c>
      <c r="E145" s="374">
        <v>0</v>
      </c>
      <c r="F145" s="375">
        <v>1446</v>
      </c>
      <c r="G145" s="374">
        <v>12</v>
      </c>
      <c r="H145" s="374">
        <v>12</v>
      </c>
      <c r="I145" s="379">
        <v>0</v>
      </c>
      <c r="J145" s="1317"/>
      <c r="K145" s="1318"/>
      <c r="L145" s="377">
        <v>0</v>
      </c>
      <c r="M145" s="1317"/>
      <c r="N145" s="1318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14" t="s">
        <v>252</v>
      </c>
      <c r="C146" s="1314"/>
      <c r="D146" s="374">
        <v>3094</v>
      </c>
      <c r="E146" s="374">
        <v>107</v>
      </c>
      <c r="F146" s="393">
        <v>2987</v>
      </c>
      <c r="G146" s="374">
        <v>1716</v>
      </c>
      <c r="H146" s="374">
        <v>147</v>
      </c>
      <c r="I146" s="394">
        <v>1569</v>
      </c>
      <c r="J146" s="1319"/>
      <c r="K146" s="1320"/>
      <c r="L146" s="386">
        <v>7930354.8999999985</v>
      </c>
      <c r="M146" s="1319"/>
      <c r="N146" s="1320"/>
      <c r="O146" s="389">
        <v>7751164.6999999983</v>
      </c>
      <c r="P146" s="688">
        <v>0.97740451691512564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3" t="s">
        <v>198</v>
      </c>
      <c r="C148" s="1023"/>
      <c r="D148" s="384">
        <f t="shared" ref="D148:O148" si="0">SUM(D139+D146)</f>
        <v>17383</v>
      </c>
      <c r="E148" s="384">
        <f t="shared" si="0"/>
        <v>1758</v>
      </c>
      <c r="F148" s="455">
        <f t="shared" si="0"/>
        <v>15625</v>
      </c>
      <c r="G148" s="384">
        <f t="shared" si="0"/>
        <v>17664</v>
      </c>
      <c r="H148" s="384">
        <f t="shared" si="0"/>
        <v>2129</v>
      </c>
      <c r="I148" s="388">
        <f t="shared" si="0"/>
        <v>15535</v>
      </c>
      <c r="J148" s="377">
        <f>SUM(J139+L146)</f>
        <v>30629101.319999997</v>
      </c>
      <c r="K148" s="453">
        <f t="shared" si="0"/>
        <v>-243867.82</v>
      </c>
      <c r="L148" s="386">
        <f t="shared" si="0"/>
        <v>30385233.5</v>
      </c>
      <c r="M148" s="377">
        <f>SUM(M139+O146)</f>
        <v>31985553.022999998</v>
      </c>
      <c r="N148" s="453">
        <f t="shared" si="0"/>
        <v>-249006.505</v>
      </c>
      <c r="O148" s="389">
        <f t="shared" si="0"/>
        <v>31736546.517999995</v>
      </c>
      <c r="P148" s="449">
        <f>SUM(O148)/L148</f>
        <v>1.0444726882878814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3" t="s">
        <v>198</v>
      </c>
      <c r="C150" s="1023"/>
      <c r="D150" s="384" t="e">
        <f>SUM(D103+#REF!)</f>
        <v>#REF!</v>
      </c>
      <c r="E150" s="384" t="e">
        <f>SUM(E103+#REF!)</f>
        <v>#REF!</v>
      </c>
      <c r="F150" s="455" t="e">
        <f>SUM(F103+#REF!)</f>
        <v>#REF!</v>
      </c>
      <c r="G150" s="384" t="e">
        <f>SUM(G103+#REF!)</f>
        <v>#REF!</v>
      </c>
      <c r="H150" s="384" t="e">
        <f>SUM(H103+#REF!)</f>
        <v>#REF!</v>
      </c>
      <c r="I150" s="388" t="e">
        <f>SUM(I103+#REF!)</f>
        <v>#REF!</v>
      </c>
      <c r="J150" s="377">
        <f>SUM(J103)</f>
        <v>1706191.21</v>
      </c>
      <c r="K150" s="453">
        <f>SUM(K103)</f>
        <v>0</v>
      </c>
      <c r="L150" s="386" t="e">
        <f>SUM(L103+#REF!)</f>
        <v>#REF!</v>
      </c>
      <c r="M150" s="377">
        <f>SUM(M103)</f>
        <v>1910130.7200000002</v>
      </c>
      <c r="N150" s="453">
        <f>SUM(N103)</f>
        <v>0</v>
      </c>
      <c r="O150" s="389" t="e">
        <f>SUM(O103+#REF!)</f>
        <v>#REF!</v>
      </c>
      <c r="P150" s="449" t="e">
        <f>SUM(O150)/L150</f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1" t="s">
        <v>289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20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4" t="s">
        <v>290</v>
      </c>
      <c r="C7" s="1234"/>
      <c r="D7" s="1326"/>
      <c r="E7" s="132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6"/>
    </row>
    <row r="9" spans="1:20" s="269" customFormat="1" ht="15" customHeight="1" x14ac:dyDescent="0.25">
      <c r="A9" s="1004"/>
      <c r="B9" s="1227"/>
      <c r="C9" s="1009"/>
      <c r="D9" s="1026" t="s">
        <v>197</v>
      </c>
      <c r="E9" s="1238"/>
      <c r="F9" s="1238"/>
      <c r="G9" s="1238"/>
      <c r="H9" s="1238"/>
      <c r="I9" s="1027"/>
      <c r="J9" s="1325" t="s">
        <v>344</v>
      </c>
      <c r="K9" s="1026" t="s">
        <v>220</v>
      </c>
      <c r="L9" s="1238"/>
      <c r="M9" s="1238"/>
      <c r="N9" s="1238"/>
      <c r="O9" s="1238"/>
      <c r="P9" s="1027"/>
      <c r="Q9" s="1018" t="s">
        <v>344</v>
      </c>
      <c r="R9" s="1098" t="s">
        <v>315</v>
      </c>
    </row>
    <row r="10" spans="1:20" s="269" customFormat="1" ht="15" customHeight="1" x14ac:dyDescent="0.25">
      <c r="A10" s="290"/>
      <c r="B10" s="1227"/>
      <c r="C10" s="1009"/>
      <c r="D10" s="1054" t="s">
        <v>345</v>
      </c>
      <c r="E10" s="1321"/>
      <c r="F10" s="1055"/>
      <c r="G10" s="1321" t="s">
        <v>346</v>
      </c>
      <c r="H10" s="1321"/>
      <c r="I10" s="1055"/>
      <c r="J10" s="1325"/>
      <c r="K10" s="1054" t="s">
        <v>345</v>
      </c>
      <c r="L10" s="1321"/>
      <c r="M10" s="1055"/>
      <c r="N10" s="1321" t="s">
        <v>346</v>
      </c>
      <c r="O10" s="1321"/>
      <c r="P10" s="1055"/>
      <c r="Q10" s="1018"/>
      <c r="R10" s="1018"/>
    </row>
    <row r="11" spans="1:20" s="269" customFormat="1" ht="16.149999999999999" customHeight="1" x14ac:dyDescent="0.25">
      <c r="A11" s="290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1198"/>
      <c r="K11" s="372" t="s">
        <v>285</v>
      </c>
      <c r="L11" s="354" t="s">
        <v>215</v>
      </c>
      <c r="M11" s="372" t="s">
        <v>221</v>
      </c>
      <c r="N11" s="372" t="s">
        <v>286</v>
      </c>
      <c r="O11" s="354" t="s">
        <v>215</v>
      </c>
      <c r="P11" s="372" t="s">
        <v>221</v>
      </c>
      <c r="Q11" s="1019"/>
      <c r="R11" s="101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713</v>
      </c>
      <c r="E13" s="754">
        <v>102</v>
      </c>
      <c r="F13" s="375">
        <v>611</v>
      </c>
      <c r="G13" s="374">
        <v>1138</v>
      </c>
      <c r="H13" s="754">
        <v>212</v>
      </c>
      <c r="I13" s="379">
        <v>926</v>
      </c>
      <c r="J13" s="689">
        <v>1.5155482815057284</v>
      </c>
      <c r="K13" s="376">
        <v>1069738.45</v>
      </c>
      <c r="L13" s="450">
        <v>0</v>
      </c>
      <c r="M13" s="377">
        <v>1069738.45</v>
      </c>
      <c r="N13" s="690">
        <v>1555052.9500000002</v>
      </c>
      <c r="O13" s="450">
        <v>-42946.885000000002</v>
      </c>
      <c r="P13" s="380">
        <v>1512106.0650000002</v>
      </c>
      <c r="Q13" s="689">
        <v>1.4135287602310642</v>
      </c>
      <c r="R13" s="472">
        <v>1632.9439146868253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4" t="s">
        <v>342</v>
      </c>
      <c r="D14" s="374">
        <v>2419</v>
      </c>
      <c r="E14" s="754">
        <v>253</v>
      </c>
      <c r="F14" s="375">
        <v>2166</v>
      </c>
      <c r="G14" s="374">
        <v>2637</v>
      </c>
      <c r="H14" s="754">
        <v>334</v>
      </c>
      <c r="I14" s="379">
        <v>2303</v>
      </c>
      <c r="J14" s="689">
        <v>1.0632502308402585</v>
      </c>
      <c r="K14" s="376">
        <v>2987144.88</v>
      </c>
      <c r="L14" s="450">
        <v>0</v>
      </c>
      <c r="M14" s="377">
        <v>2987144.88</v>
      </c>
      <c r="N14" s="690">
        <v>3341625.7726000007</v>
      </c>
      <c r="O14" s="450">
        <v>0</v>
      </c>
      <c r="P14" s="380">
        <v>3341625.7726000007</v>
      </c>
      <c r="Q14" s="689">
        <v>1.1186687980798578</v>
      </c>
      <c r="R14" s="472">
        <v>1450.9881774207558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375</v>
      </c>
      <c r="E15" s="754">
        <v>34</v>
      </c>
      <c r="F15" s="375">
        <v>341</v>
      </c>
      <c r="G15" s="374">
        <v>320</v>
      </c>
      <c r="H15" s="754">
        <v>49</v>
      </c>
      <c r="I15" s="379">
        <v>271</v>
      </c>
      <c r="J15" s="689">
        <v>0.79472140762463339</v>
      </c>
      <c r="K15" s="376">
        <v>733467.88</v>
      </c>
      <c r="L15" s="450">
        <v>0</v>
      </c>
      <c r="M15" s="377">
        <v>733467.88</v>
      </c>
      <c r="N15" s="690">
        <v>619116</v>
      </c>
      <c r="O15" s="450">
        <v>0</v>
      </c>
      <c r="P15" s="380">
        <v>619116</v>
      </c>
      <c r="Q15" s="689">
        <v>0.84409422263998801</v>
      </c>
      <c r="R15" s="472">
        <v>2284.5608856088561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104</v>
      </c>
      <c r="E16" s="754">
        <v>8</v>
      </c>
      <c r="F16" s="375">
        <v>96</v>
      </c>
      <c r="G16" s="374">
        <v>792</v>
      </c>
      <c r="H16" s="754">
        <v>75</v>
      </c>
      <c r="I16" s="379">
        <v>717</v>
      </c>
      <c r="J16" s="689">
        <v>7.46875</v>
      </c>
      <c r="K16" s="376">
        <v>157790.02000000002</v>
      </c>
      <c r="L16" s="450">
        <v>0</v>
      </c>
      <c r="M16" s="377">
        <v>157790.02000000002</v>
      </c>
      <c r="N16" s="690">
        <v>975166.07999999984</v>
      </c>
      <c r="O16" s="450">
        <v>0</v>
      </c>
      <c r="P16" s="380">
        <v>975166.07999999984</v>
      </c>
      <c r="Q16" s="689">
        <v>6.180150557050438</v>
      </c>
      <c r="R16" s="472">
        <v>1360.0642677824267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998</v>
      </c>
      <c r="E17" s="754">
        <v>110</v>
      </c>
      <c r="F17" s="375">
        <v>888</v>
      </c>
      <c r="G17" s="374">
        <v>1103</v>
      </c>
      <c r="H17" s="754">
        <v>137</v>
      </c>
      <c r="I17" s="379">
        <v>966</v>
      </c>
      <c r="J17" s="689">
        <v>1.0878378378378379</v>
      </c>
      <c r="K17" s="376">
        <v>1809795.5</v>
      </c>
      <c r="L17" s="450">
        <v>-132066.26</v>
      </c>
      <c r="M17" s="377">
        <v>1677729.24</v>
      </c>
      <c r="N17" s="690">
        <v>2123435.1700000004</v>
      </c>
      <c r="O17" s="450">
        <v>-164769.82</v>
      </c>
      <c r="P17" s="380">
        <v>1958665.3500000003</v>
      </c>
      <c r="Q17" s="689">
        <v>1.1674502078774047</v>
      </c>
      <c r="R17" s="472">
        <v>2027.603881987578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1972</v>
      </c>
      <c r="E18" s="754">
        <v>189</v>
      </c>
      <c r="F18" s="375">
        <v>1783</v>
      </c>
      <c r="G18" s="374">
        <v>1856</v>
      </c>
      <c r="H18" s="754">
        <v>200</v>
      </c>
      <c r="I18" s="379">
        <v>1656</v>
      </c>
      <c r="J18" s="689">
        <v>0.92877173303421201</v>
      </c>
      <c r="K18" s="376">
        <v>3422693.5199999996</v>
      </c>
      <c r="L18" s="450">
        <v>0</v>
      </c>
      <c r="M18" s="377">
        <v>3422693.5199999996</v>
      </c>
      <c r="N18" s="690">
        <v>3385809.8637999995</v>
      </c>
      <c r="O18" s="450">
        <v>0</v>
      </c>
      <c r="P18" s="380">
        <v>3385809.8637999995</v>
      </c>
      <c r="Q18" s="689">
        <v>0.98922379231898039</v>
      </c>
      <c r="R18" s="472">
        <v>2044.5711737922702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343</v>
      </c>
      <c r="E19" s="754">
        <v>27</v>
      </c>
      <c r="F19" s="375">
        <v>316</v>
      </c>
      <c r="G19" s="374">
        <v>421</v>
      </c>
      <c r="H19" s="754">
        <v>7</v>
      </c>
      <c r="I19" s="379">
        <v>414</v>
      </c>
      <c r="J19" s="689">
        <v>1.3101265822784811</v>
      </c>
      <c r="K19" s="376">
        <v>553920.52</v>
      </c>
      <c r="L19" s="450">
        <v>0</v>
      </c>
      <c r="M19" s="377">
        <v>553920.52</v>
      </c>
      <c r="N19" s="690">
        <v>1160076.5099999998</v>
      </c>
      <c r="O19" s="450">
        <v>0</v>
      </c>
      <c r="P19" s="380">
        <v>1160076.5099999998</v>
      </c>
      <c r="Q19" s="689">
        <v>2.0943013809995699</v>
      </c>
      <c r="R19" s="472">
        <v>2802.1171739130427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48</v>
      </c>
      <c r="E20" s="754">
        <v>12</v>
      </c>
      <c r="F20" s="375">
        <v>36</v>
      </c>
      <c r="G20" s="374">
        <v>56</v>
      </c>
      <c r="H20" s="754">
        <v>10</v>
      </c>
      <c r="I20" s="379">
        <v>46</v>
      </c>
      <c r="J20" s="689">
        <v>1.2777777777777777</v>
      </c>
      <c r="K20" s="376">
        <v>10489.57</v>
      </c>
      <c r="L20" s="450">
        <v>0</v>
      </c>
      <c r="M20" s="377">
        <v>10489.57</v>
      </c>
      <c r="N20" s="690">
        <v>21431.389999999996</v>
      </c>
      <c r="O20" s="450">
        <v>0</v>
      </c>
      <c r="P20" s="380">
        <v>21431.389999999996</v>
      </c>
      <c r="Q20" s="689">
        <v>2.0431142553984571</v>
      </c>
      <c r="R20" s="472">
        <v>465.89978260869555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1808</v>
      </c>
      <c r="E21" s="754">
        <v>290</v>
      </c>
      <c r="F21" s="375">
        <v>1518</v>
      </c>
      <c r="G21" s="374">
        <v>1874</v>
      </c>
      <c r="H21" s="754">
        <v>285</v>
      </c>
      <c r="I21" s="379">
        <v>1589</v>
      </c>
      <c r="J21" s="689">
        <v>1.046772068511199</v>
      </c>
      <c r="K21" s="376">
        <v>3323730.4499999997</v>
      </c>
      <c r="L21" s="450">
        <v>-76840.349999999991</v>
      </c>
      <c r="M21" s="377">
        <v>3246890.0999999996</v>
      </c>
      <c r="N21" s="690">
        <v>3165080.5200000005</v>
      </c>
      <c r="O21" s="450">
        <v>-17131.71</v>
      </c>
      <c r="P21" s="380">
        <v>3147948.8100000005</v>
      </c>
      <c r="Q21" s="689">
        <v>0.96952736712585408</v>
      </c>
      <c r="R21" s="472">
        <v>1981.0879861548146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1028</v>
      </c>
      <c r="E22" s="754">
        <v>91</v>
      </c>
      <c r="F22" s="375">
        <v>937</v>
      </c>
      <c r="G22" s="374">
        <v>959</v>
      </c>
      <c r="H22" s="754">
        <v>110</v>
      </c>
      <c r="I22" s="379">
        <v>849</v>
      </c>
      <c r="J22" s="689">
        <v>0.90608324439701171</v>
      </c>
      <c r="K22" s="376">
        <v>1939918.3499999999</v>
      </c>
      <c r="L22" s="450">
        <v>-16095.760000000002</v>
      </c>
      <c r="M22" s="377">
        <v>1923822.5899999999</v>
      </c>
      <c r="N22" s="690">
        <v>1690041.7999999998</v>
      </c>
      <c r="O22" s="450">
        <v>-10858.4</v>
      </c>
      <c r="P22" s="380">
        <v>1679183.4</v>
      </c>
      <c r="Q22" s="689">
        <v>0.87283692827413994</v>
      </c>
      <c r="R22" s="472">
        <v>1977.8367491166077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1612</v>
      </c>
      <c r="E23" s="754">
        <v>175</v>
      </c>
      <c r="F23" s="375">
        <v>1437</v>
      </c>
      <c r="G23" s="374">
        <v>2247</v>
      </c>
      <c r="H23" s="754">
        <v>232</v>
      </c>
      <c r="I23" s="379">
        <v>2015</v>
      </c>
      <c r="J23" s="689">
        <v>1.4022268615170494</v>
      </c>
      <c r="K23" s="376">
        <v>1486449.5</v>
      </c>
      <c r="L23" s="450">
        <v>-18865.45</v>
      </c>
      <c r="M23" s="377">
        <v>1467584.05</v>
      </c>
      <c r="N23" s="690">
        <v>1566178.7900000005</v>
      </c>
      <c r="O23" s="450">
        <v>-13299.69</v>
      </c>
      <c r="P23" s="380">
        <v>1552879.1000000006</v>
      </c>
      <c r="Q23" s="689">
        <v>1.0581193629080397</v>
      </c>
      <c r="R23" s="472">
        <v>770.65960297766776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831</v>
      </c>
      <c r="E24" s="754">
        <v>82</v>
      </c>
      <c r="F24" s="375">
        <v>749</v>
      </c>
      <c r="G24" s="374">
        <v>374</v>
      </c>
      <c r="H24" s="754">
        <v>23</v>
      </c>
      <c r="I24" s="379">
        <v>351</v>
      </c>
      <c r="J24" s="689">
        <v>0.46862483311081443</v>
      </c>
      <c r="K24" s="376">
        <v>1475933.87</v>
      </c>
      <c r="L24" s="450">
        <v>0</v>
      </c>
      <c r="M24" s="377">
        <v>1475933.87</v>
      </c>
      <c r="N24" s="690">
        <v>1053142.07</v>
      </c>
      <c r="O24" s="450">
        <v>0</v>
      </c>
      <c r="P24" s="380">
        <v>1053142.07</v>
      </c>
      <c r="Q24" s="689">
        <v>0.71354285676769513</v>
      </c>
      <c r="R24" s="472">
        <v>3000.4047578347581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327</v>
      </c>
      <c r="E25" s="754">
        <v>38</v>
      </c>
      <c r="F25" s="375">
        <v>289</v>
      </c>
      <c r="G25" s="374">
        <v>0</v>
      </c>
      <c r="H25" s="754">
        <v>0</v>
      </c>
      <c r="I25" s="379">
        <v>0</v>
      </c>
      <c r="J25" s="689">
        <v>0</v>
      </c>
      <c r="K25" s="376">
        <v>763412.88</v>
      </c>
      <c r="L25" s="450">
        <v>0</v>
      </c>
      <c r="M25" s="377">
        <v>763412.88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12578</v>
      </c>
      <c r="E26" s="384">
        <v>1411</v>
      </c>
      <c r="F26" s="385">
        <v>11167</v>
      </c>
      <c r="G26" s="374">
        <v>13777</v>
      </c>
      <c r="H26" s="384">
        <v>1674</v>
      </c>
      <c r="I26" s="388">
        <v>12103</v>
      </c>
      <c r="J26" s="688">
        <v>1.0838183934807917</v>
      </c>
      <c r="K26" s="377">
        <v>19734485.390000001</v>
      </c>
      <c r="L26" s="453">
        <v>-243867.82</v>
      </c>
      <c r="M26" s="386">
        <v>19490617.57</v>
      </c>
      <c r="N26" s="377">
        <v>20656156.916400004</v>
      </c>
      <c r="O26" s="453">
        <v>-249006.505</v>
      </c>
      <c r="P26" s="389">
        <v>20407150.411400001</v>
      </c>
      <c r="Q26" s="688">
        <v>1.0470243099331409</v>
      </c>
      <c r="R26" s="478">
        <v>1686.1233092125919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4" t="s">
        <v>342</v>
      </c>
      <c r="D28" s="374">
        <v>79</v>
      </c>
      <c r="E28" s="754">
        <v>11</v>
      </c>
      <c r="F28" s="375">
        <v>68</v>
      </c>
      <c r="G28" s="374">
        <v>123</v>
      </c>
      <c r="H28" s="754">
        <v>25</v>
      </c>
      <c r="I28" s="379">
        <v>98</v>
      </c>
      <c r="J28" s="689">
        <v>1.4411764705882353</v>
      </c>
      <c r="K28" s="480"/>
      <c r="L28" s="481"/>
      <c r="M28" s="375">
        <v>113474.95</v>
      </c>
      <c r="N28" s="480"/>
      <c r="O28" s="481"/>
      <c r="P28" s="379">
        <v>358881.46</v>
      </c>
      <c r="Q28" s="689">
        <v>3.162649201431682</v>
      </c>
      <c r="R28" s="472">
        <v>3662.0557142857147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188</v>
      </c>
      <c r="E29" s="754">
        <v>7</v>
      </c>
      <c r="F29" s="375">
        <v>181</v>
      </c>
      <c r="G29" s="374">
        <v>151</v>
      </c>
      <c r="H29" s="754">
        <v>3</v>
      </c>
      <c r="I29" s="379">
        <v>148</v>
      </c>
      <c r="J29" s="689">
        <v>0.81767955801104975</v>
      </c>
      <c r="K29" s="482"/>
      <c r="L29" s="484"/>
      <c r="M29" s="375">
        <v>2223662.9099999997</v>
      </c>
      <c r="N29" s="482"/>
      <c r="O29" s="483"/>
      <c r="P29" s="379">
        <v>1561523.35</v>
      </c>
      <c r="Q29" s="689">
        <v>0.70223024496100461</v>
      </c>
      <c r="R29" s="472">
        <v>10550.833445945947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244</v>
      </c>
      <c r="E30" s="754">
        <v>3</v>
      </c>
      <c r="F30" s="375">
        <v>241</v>
      </c>
      <c r="G30" s="374">
        <v>277</v>
      </c>
      <c r="H30" s="754">
        <v>6</v>
      </c>
      <c r="I30" s="379">
        <v>271</v>
      </c>
      <c r="J30" s="689">
        <v>1.1244813278008299</v>
      </c>
      <c r="K30" s="482"/>
      <c r="L30" s="484"/>
      <c r="M30" s="375">
        <v>2014510.6800000002</v>
      </c>
      <c r="N30" s="482"/>
      <c r="O30" s="483"/>
      <c r="P30" s="379">
        <v>2343651.7599999984</v>
      </c>
      <c r="Q30" s="689">
        <v>1.1633851253645369</v>
      </c>
      <c r="R30" s="472">
        <v>8648.161476014755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106</v>
      </c>
      <c r="E31" s="754">
        <v>22</v>
      </c>
      <c r="F31" s="375">
        <v>84</v>
      </c>
      <c r="G31" s="374">
        <v>117</v>
      </c>
      <c r="H31" s="754">
        <v>31</v>
      </c>
      <c r="I31" s="379">
        <v>86</v>
      </c>
      <c r="J31" s="689">
        <v>1.0238095238095237</v>
      </c>
      <c r="K31" s="482"/>
      <c r="L31" s="483"/>
      <c r="M31" s="375">
        <v>802352.70000000007</v>
      </c>
      <c r="N31" s="482"/>
      <c r="O31" s="483"/>
      <c r="P31" s="379">
        <v>607712.86</v>
      </c>
      <c r="Q31" s="689">
        <v>0.75741361623136549</v>
      </c>
      <c r="R31" s="472">
        <v>7066.4286046511625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153</v>
      </c>
      <c r="E32" s="754">
        <v>3</v>
      </c>
      <c r="F32" s="375">
        <v>150</v>
      </c>
      <c r="G32" s="374">
        <v>167</v>
      </c>
      <c r="H32" s="754">
        <v>7</v>
      </c>
      <c r="I32" s="379">
        <v>160</v>
      </c>
      <c r="J32" s="689">
        <v>1.0666666666666667</v>
      </c>
      <c r="K32" s="482"/>
      <c r="L32" s="483"/>
      <c r="M32" s="375">
        <v>567722.07000000007</v>
      </c>
      <c r="N32" s="482"/>
      <c r="O32" s="483"/>
      <c r="P32" s="379">
        <v>494603.24000000005</v>
      </c>
      <c r="Q32" s="689">
        <v>0.87120664518115354</v>
      </c>
      <c r="R32" s="472">
        <v>3091.2702500000005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507</v>
      </c>
      <c r="E33" s="754">
        <v>5</v>
      </c>
      <c r="F33" s="375">
        <v>502</v>
      </c>
      <c r="G33" s="374">
        <v>480</v>
      </c>
      <c r="H33" s="754">
        <v>3</v>
      </c>
      <c r="I33" s="379">
        <v>477</v>
      </c>
      <c r="J33" s="689">
        <v>0.95019920318725104</v>
      </c>
      <c r="K33" s="460"/>
      <c r="L33" s="461"/>
      <c r="M33" s="375">
        <v>556208.93999999983</v>
      </c>
      <c r="N33" s="460"/>
      <c r="O33" s="461"/>
      <c r="P33" s="379">
        <v>508230.64000000007</v>
      </c>
      <c r="Q33" s="689">
        <v>0.9137405090971753</v>
      </c>
      <c r="R33" s="472">
        <v>1065.4730398322852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253</v>
      </c>
      <c r="E34" s="754">
        <v>33</v>
      </c>
      <c r="F34" s="375">
        <v>220</v>
      </c>
      <c r="G34" s="374">
        <v>266</v>
      </c>
      <c r="H34" s="754">
        <v>40</v>
      </c>
      <c r="I34" s="379">
        <v>226</v>
      </c>
      <c r="J34" s="689">
        <v>1.0272727272727273</v>
      </c>
      <c r="K34" s="460"/>
      <c r="L34" s="461"/>
      <c r="M34" s="375">
        <v>1334439.79</v>
      </c>
      <c r="N34" s="460"/>
      <c r="O34" s="461"/>
      <c r="P34" s="379">
        <v>1566084.21</v>
      </c>
      <c r="Q34" s="689">
        <v>1.1735892632518099</v>
      </c>
      <c r="R34" s="472">
        <v>6929.5761504424781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1530</v>
      </c>
      <c r="E35" s="374">
        <v>84</v>
      </c>
      <c r="F35" s="393">
        <v>1446</v>
      </c>
      <c r="G35" s="374">
        <v>1581</v>
      </c>
      <c r="H35" s="374">
        <v>115</v>
      </c>
      <c r="I35" s="394">
        <v>1466</v>
      </c>
      <c r="J35" s="688">
        <v>1.0138312586445366</v>
      </c>
      <c r="K35" s="417"/>
      <c r="L35" s="462"/>
      <c r="M35" s="386">
        <v>7612372.04</v>
      </c>
      <c r="N35" s="417"/>
      <c r="O35" s="462"/>
      <c r="P35" s="389">
        <v>7440687.5199999986</v>
      </c>
      <c r="Q35" s="688">
        <v>0.97744664618362487</v>
      </c>
      <c r="R35" s="478">
        <v>5075.5030832196444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3" t="s">
        <v>318</v>
      </c>
      <c r="C37" s="1023"/>
      <c r="D37" s="374">
        <v>14108</v>
      </c>
      <c r="E37" s="384">
        <v>1495</v>
      </c>
      <c r="F37" s="455">
        <v>12613</v>
      </c>
      <c r="G37" s="374">
        <v>15358</v>
      </c>
      <c r="H37" s="384">
        <v>1789</v>
      </c>
      <c r="I37" s="388">
        <v>13569</v>
      </c>
      <c r="J37" s="449">
        <v>1.0757948148735432</v>
      </c>
      <c r="K37" s="377">
        <v>27346857.43</v>
      </c>
      <c r="L37" s="453">
        <v>-243867.82</v>
      </c>
      <c r="M37" s="386">
        <v>27102989.609999999</v>
      </c>
      <c r="N37" s="377">
        <v>28096844.436400004</v>
      </c>
      <c r="O37" s="453">
        <v>-249006.505</v>
      </c>
      <c r="P37" s="389">
        <v>27847837.931400001</v>
      </c>
      <c r="Q37" s="449">
        <v>1.0274821461439509</v>
      </c>
      <c r="R37" s="478">
        <v>2052.3132088879065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325" t="s">
        <v>344</v>
      </c>
      <c r="K41" s="1026" t="s">
        <v>220</v>
      </c>
      <c r="L41" s="1238"/>
      <c r="M41" s="1238"/>
      <c r="N41" s="1238"/>
      <c r="O41" s="1238"/>
      <c r="P41" s="1027"/>
      <c r="Q41" s="1018" t="s">
        <v>344</v>
      </c>
      <c r="R41" s="1098" t="s">
        <v>315</v>
      </c>
    </row>
    <row r="42" spans="1:18" s="266" customFormat="1" ht="19.149999999999999" customHeight="1" x14ac:dyDescent="0.25">
      <c r="A42" s="275"/>
      <c r="B42" s="1227"/>
      <c r="C42" s="1009"/>
      <c r="D42" s="1054" t="s">
        <v>345</v>
      </c>
      <c r="E42" s="1321"/>
      <c r="F42" s="1055"/>
      <c r="G42" s="1321" t="s">
        <v>346</v>
      </c>
      <c r="H42" s="1321"/>
      <c r="I42" s="1055"/>
      <c r="J42" s="1325"/>
      <c r="K42" s="1054" t="s">
        <v>345</v>
      </c>
      <c r="L42" s="1321"/>
      <c r="M42" s="1055"/>
      <c r="N42" s="1321" t="s">
        <v>346</v>
      </c>
      <c r="O42" s="1321"/>
      <c r="P42" s="1055"/>
      <c r="Q42" s="1018"/>
      <c r="R42" s="1018"/>
    </row>
    <row r="43" spans="1:18" s="266" customFormat="1" ht="19.149999999999999" customHeight="1" x14ac:dyDescent="0.25">
      <c r="A43" s="275"/>
      <c r="B43" s="1228"/>
      <c r="C43" s="1010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1198"/>
      <c r="K43" s="372" t="s">
        <v>285</v>
      </c>
      <c r="L43" s="705" t="s">
        <v>215</v>
      </c>
      <c r="M43" s="372" t="s">
        <v>221</v>
      </c>
      <c r="N43" s="372" t="s">
        <v>286</v>
      </c>
      <c r="O43" s="705" t="s">
        <v>215</v>
      </c>
      <c r="P43" s="372" t="s">
        <v>221</v>
      </c>
      <c r="Q43" s="1019"/>
      <c r="R43" s="101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113</v>
      </c>
      <c r="E45" s="754">
        <v>28</v>
      </c>
      <c r="F45" s="375">
        <v>85</v>
      </c>
      <c r="G45" s="374">
        <v>210</v>
      </c>
      <c r="H45" s="754">
        <v>62</v>
      </c>
      <c r="I45" s="379">
        <v>148</v>
      </c>
      <c r="J45" s="689">
        <v>1.7411764705882353</v>
      </c>
      <c r="K45" s="376">
        <v>157420.15</v>
      </c>
      <c r="L45" s="450">
        <v>0</v>
      </c>
      <c r="M45" s="377">
        <v>157420.15</v>
      </c>
      <c r="N45" s="690">
        <v>321820.09000000003</v>
      </c>
      <c r="O45" s="450">
        <v>0</v>
      </c>
      <c r="P45" s="380">
        <v>321820.09000000003</v>
      </c>
      <c r="Q45" s="689">
        <v>2.0443386059535582</v>
      </c>
      <c r="R45" s="472">
        <v>2174.4600675675679</v>
      </c>
    </row>
    <row r="46" spans="1:18" s="266" customFormat="1" ht="16.899999999999999" customHeight="1" x14ac:dyDescent="0.25">
      <c r="A46" s="275"/>
      <c r="B46" s="288" t="s">
        <v>55</v>
      </c>
      <c r="C46" s="994" t="s">
        <v>342</v>
      </c>
      <c r="D46" s="374">
        <v>86</v>
      </c>
      <c r="E46" s="754">
        <v>17</v>
      </c>
      <c r="F46" s="375">
        <v>69</v>
      </c>
      <c r="G46" s="374">
        <v>177</v>
      </c>
      <c r="H46" s="754">
        <v>45</v>
      </c>
      <c r="I46" s="379">
        <v>132</v>
      </c>
      <c r="J46" s="689">
        <v>1.9130434782608696</v>
      </c>
      <c r="K46" s="376">
        <v>66924.12</v>
      </c>
      <c r="L46" s="450">
        <v>0</v>
      </c>
      <c r="M46" s="377">
        <v>66924.12</v>
      </c>
      <c r="N46" s="690">
        <v>244852.22749999998</v>
      </c>
      <c r="O46" s="450">
        <v>0</v>
      </c>
      <c r="P46" s="380">
        <v>244852.22749999998</v>
      </c>
      <c r="Q46" s="689">
        <v>3.6586544208575322</v>
      </c>
      <c r="R46" s="472">
        <v>1854.9411174242423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14</v>
      </c>
      <c r="E47" s="754">
        <v>0</v>
      </c>
      <c r="F47" s="375">
        <v>14</v>
      </c>
      <c r="G47" s="374">
        <v>20</v>
      </c>
      <c r="H47" s="754">
        <v>2</v>
      </c>
      <c r="I47" s="379">
        <v>18</v>
      </c>
      <c r="J47" s="689">
        <v>1.2857142857142858</v>
      </c>
      <c r="K47" s="376">
        <v>25406.95</v>
      </c>
      <c r="L47" s="450">
        <v>0</v>
      </c>
      <c r="M47" s="377">
        <v>25406.95</v>
      </c>
      <c r="N47" s="690">
        <v>35097</v>
      </c>
      <c r="O47" s="450">
        <v>0</v>
      </c>
      <c r="P47" s="380">
        <v>35097</v>
      </c>
      <c r="Q47" s="689">
        <v>1.3813936737782377</v>
      </c>
      <c r="R47" s="472">
        <v>1949.8333333333333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0</v>
      </c>
      <c r="H48" s="754">
        <v>0</v>
      </c>
      <c r="I48" s="379">
        <v>0</v>
      </c>
      <c r="J48" s="689" t="s">
        <v>347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347</v>
      </c>
      <c r="R48" s="472" t="s">
        <v>347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61</v>
      </c>
      <c r="E49" s="754">
        <v>5</v>
      </c>
      <c r="F49" s="375">
        <v>56</v>
      </c>
      <c r="G49" s="374">
        <v>84</v>
      </c>
      <c r="H49" s="754">
        <v>8</v>
      </c>
      <c r="I49" s="379">
        <v>76</v>
      </c>
      <c r="J49" s="689">
        <v>1.3571428571428572</v>
      </c>
      <c r="K49" s="376">
        <v>105451.68</v>
      </c>
      <c r="L49" s="450">
        <v>0</v>
      </c>
      <c r="M49" s="377">
        <v>105451.68</v>
      </c>
      <c r="N49" s="690">
        <v>150466.67000000001</v>
      </c>
      <c r="O49" s="450">
        <v>0</v>
      </c>
      <c r="P49" s="380">
        <v>150466.67000000001</v>
      </c>
      <c r="Q49" s="689">
        <v>1.4268778837852563</v>
      </c>
      <c r="R49" s="472">
        <v>1979.824605263158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210</v>
      </c>
      <c r="E50" s="754">
        <v>38</v>
      </c>
      <c r="F50" s="375">
        <v>172</v>
      </c>
      <c r="G50" s="374">
        <v>208</v>
      </c>
      <c r="H50" s="754">
        <v>30</v>
      </c>
      <c r="I50" s="379">
        <v>178</v>
      </c>
      <c r="J50" s="689">
        <v>1.0348837209302326</v>
      </c>
      <c r="K50" s="376">
        <v>336229.3</v>
      </c>
      <c r="L50" s="450">
        <v>0</v>
      </c>
      <c r="M50" s="377">
        <v>336229.3</v>
      </c>
      <c r="N50" s="690">
        <v>334108.98910000001</v>
      </c>
      <c r="O50" s="450">
        <v>0</v>
      </c>
      <c r="P50" s="380">
        <v>334108.98910000001</v>
      </c>
      <c r="Q50" s="689">
        <v>0.99369385446182124</v>
      </c>
      <c r="R50" s="472">
        <v>1877.0167926966292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0</v>
      </c>
      <c r="H51" s="754">
        <v>0</v>
      </c>
      <c r="I51" s="379">
        <v>0</v>
      </c>
      <c r="J51" s="689" t="s">
        <v>347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347</v>
      </c>
      <c r="R51" s="472" t="s">
        <v>347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13</v>
      </c>
      <c r="E52" s="754">
        <v>4</v>
      </c>
      <c r="F52" s="375">
        <v>9</v>
      </c>
      <c r="G52" s="374">
        <v>25</v>
      </c>
      <c r="H52" s="754">
        <v>3</v>
      </c>
      <c r="I52" s="379">
        <v>22</v>
      </c>
      <c r="J52" s="689">
        <v>2.4444444444444446</v>
      </c>
      <c r="K52" s="376">
        <v>16450.73</v>
      </c>
      <c r="L52" s="450">
        <v>0</v>
      </c>
      <c r="M52" s="377">
        <v>16450.73</v>
      </c>
      <c r="N52" s="690">
        <v>14332.63</v>
      </c>
      <c r="O52" s="450">
        <v>0</v>
      </c>
      <c r="P52" s="380">
        <v>14332.63</v>
      </c>
      <c r="Q52" s="689">
        <v>0.87124583529119981</v>
      </c>
      <c r="R52" s="472">
        <v>651.48318181818183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97</v>
      </c>
      <c r="E53" s="754">
        <v>16</v>
      </c>
      <c r="F53" s="375">
        <v>81</v>
      </c>
      <c r="G53" s="374">
        <v>106</v>
      </c>
      <c r="H53" s="754">
        <v>19</v>
      </c>
      <c r="I53" s="379">
        <v>87</v>
      </c>
      <c r="J53" s="689">
        <v>1.0740740740740742</v>
      </c>
      <c r="K53" s="376">
        <v>94886.799999999988</v>
      </c>
      <c r="L53" s="450">
        <v>0</v>
      </c>
      <c r="M53" s="377">
        <v>94886.799999999988</v>
      </c>
      <c r="N53" s="690">
        <v>224776.9</v>
      </c>
      <c r="O53" s="450">
        <v>0</v>
      </c>
      <c r="P53" s="380">
        <v>224776.9</v>
      </c>
      <c r="Q53" s="689">
        <v>2.3688953574153624</v>
      </c>
      <c r="R53" s="472">
        <v>2583.6425287356319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239</v>
      </c>
      <c r="E55" s="754">
        <v>45</v>
      </c>
      <c r="F55" s="375">
        <v>194</v>
      </c>
      <c r="G55" s="374">
        <v>344</v>
      </c>
      <c r="H55" s="754">
        <v>53</v>
      </c>
      <c r="I55" s="379">
        <v>291</v>
      </c>
      <c r="J55" s="689">
        <v>1.5</v>
      </c>
      <c r="K55" s="376">
        <v>230229.83</v>
      </c>
      <c r="L55" s="450">
        <v>0</v>
      </c>
      <c r="M55" s="377">
        <v>230229.83</v>
      </c>
      <c r="N55" s="690">
        <v>329581.19</v>
      </c>
      <c r="O55" s="450">
        <v>0</v>
      </c>
      <c r="P55" s="380">
        <v>329581.19</v>
      </c>
      <c r="Q55" s="689">
        <v>1.4315312225179511</v>
      </c>
      <c r="R55" s="472">
        <v>1132.581408934708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14</v>
      </c>
      <c r="E56" s="754">
        <v>2</v>
      </c>
      <c r="F56" s="375">
        <v>12</v>
      </c>
      <c r="G56" s="374">
        <v>13</v>
      </c>
      <c r="H56" s="754">
        <v>4</v>
      </c>
      <c r="I56" s="379">
        <v>9</v>
      </c>
      <c r="J56" s="689">
        <v>0.75</v>
      </c>
      <c r="K56" s="376">
        <v>11402.130000000001</v>
      </c>
      <c r="L56" s="450">
        <v>0</v>
      </c>
      <c r="M56" s="377">
        <v>11402.130000000001</v>
      </c>
      <c r="N56" s="690">
        <v>13064.99</v>
      </c>
      <c r="O56" s="450">
        <v>0</v>
      </c>
      <c r="P56" s="380">
        <v>13064.99</v>
      </c>
      <c r="Q56" s="689">
        <v>1.1458376636645959</v>
      </c>
      <c r="R56" s="472">
        <v>1451.6655555555556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74</v>
      </c>
      <c r="E57" s="754">
        <v>3</v>
      </c>
      <c r="F57" s="375">
        <v>71</v>
      </c>
      <c r="G57" s="374">
        <v>0</v>
      </c>
      <c r="H57" s="754">
        <v>0</v>
      </c>
      <c r="I57" s="379">
        <v>0</v>
      </c>
      <c r="J57" s="689">
        <v>0</v>
      </c>
      <c r="K57" s="376">
        <v>213668.13</v>
      </c>
      <c r="L57" s="450">
        <v>0</v>
      </c>
      <c r="M57" s="377">
        <v>213668.13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921</v>
      </c>
      <c r="E58" s="384">
        <v>158</v>
      </c>
      <c r="F58" s="385">
        <v>763</v>
      </c>
      <c r="G58" s="374">
        <v>1187</v>
      </c>
      <c r="H58" s="384">
        <v>226</v>
      </c>
      <c r="I58" s="388">
        <v>961</v>
      </c>
      <c r="J58" s="688">
        <v>1.2595019659239843</v>
      </c>
      <c r="K58" s="377">
        <v>1258069.8199999998</v>
      </c>
      <c r="L58" s="453">
        <v>0</v>
      </c>
      <c r="M58" s="386">
        <v>1258069.8199999998</v>
      </c>
      <c r="N58" s="377">
        <v>1668100.6865999999</v>
      </c>
      <c r="O58" s="453">
        <v>0</v>
      </c>
      <c r="P58" s="389">
        <v>1668100.6865999999</v>
      </c>
      <c r="Q58" s="688">
        <v>1.325920596839371</v>
      </c>
      <c r="R58" s="478">
        <v>1735.7967602497397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4" t="s">
        <v>342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4</v>
      </c>
      <c r="E61" s="754">
        <v>0</v>
      </c>
      <c r="F61" s="375">
        <v>4</v>
      </c>
      <c r="G61" s="374">
        <v>1</v>
      </c>
      <c r="H61" s="754">
        <v>0</v>
      </c>
      <c r="I61" s="379">
        <v>1</v>
      </c>
      <c r="J61" s="689">
        <v>0.25</v>
      </c>
      <c r="K61" s="482"/>
      <c r="L61" s="484"/>
      <c r="M61" s="375">
        <v>14377.19</v>
      </c>
      <c r="N61" s="482"/>
      <c r="O61" s="483"/>
      <c r="P61" s="379">
        <v>3312.39</v>
      </c>
      <c r="Q61" s="689">
        <v>0.2303920307097562</v>
      </c>
      <c r="R61" s="472">
        <v>3312.39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45</v>
      </c>
      <c r="E63" s="754">
        <v>9</v>
      </c>
      <c r="F63" s="375">
        <v>36</v>
      </c>
      <c r="G63" s="374">
        <v>59</v>
      </c>
      <c r="H63" s="754">
        <v>12</v>
      </c>
      <c r="I63" s="379">
        <v>47</v>
      </c>
      <c r="J63" s="689">
        <v>1.3055555555555556</v>
      </c>
      <c r="K63" s="482"/>
      <c r="L63" s="483"/>
      <c r="M63" s="375">
        <v>134829.42000000001</v>
      </c>
      <c r="N63" s="482"/>
      <c r="O63" s="483"/>
      <c r="P63" s="379">
        <v>122811.98000000001</v>
      </c>
      <c r="Q63" s="689">
        <v>0.91086930434025448</v>
      </c>
      <c r="R63" s="472">
        <v>2613.0208510638299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3</v>
      </c>
      <c r="E65" s="754">
        <v>0</v>
      </c>
      <c r="F65" s="375">
        <v>3</v>
      </c>
      <c r="G65" s="374">
        <v>10</v>
      </c>
      <c r="H65" s="754">
        <v>4</v>
      </c>
      <c r="I65" s="379">
        <v>6</v>
      </c>
      <c r="J65" s="689">
        <v>2</v>
      </c>
      <c r="K65" s="460"/>
      <c r="L65" s="461"/>
      <c r="M65" s="375">
        <v>635.64</v>
      </c>
      <c r="N65" s="460"/>
      <c r="O65" s="461"/>
      <c r="P65" s="379">
        <v>8595.3700000000008</v>
      </c>
      <c r="Q65" s="689">
        <v>13.52238688565855</v>
      </c>
      <c r="R65" s="472">
        <v>1432.5616666666667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78</v>
      </c>
      <c r="E66" s="754">
        <v>11</v>
      </c>
      <c r="F66" s="375">
        <v>67</v>
      </c>
      <c r="G66" s="374">
        <v>50</v>
      </c>
      <c r="H66" s="754">
        <v>16</v>
      </c>
      <c r="I66" s="379">
        <v>34</v>
      </c>
      <c r="J66" s="689">
        <v>0.5074626865671642</v>
      </c>
      <c r="K66" s="460"/>
      <c r="L66" s="461"/>
      <c r="M66" s="375">
        <v>168140.61000000002</v>
      </c>
      <c r="N66" s="460"/>
      <c r="O66" s="461"/>
      <c r="P66" s="379">
        <v>154632.25999999998</v>
      </c>
      <c r="Q66" s="689">
        <v>0.91966039614106287</v>
      </c>
      <c r="R66" s="472">
        <v>4548.0076470588228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130</v>
      </c>
      <c r="E67" s="374">
        <v>20</v>
      </c>
      <c r="F67" s="393">
        <v>110</v>
      </c>
      <c r="G67" s="374">
        <v>120</v>
      </c>
      <c r="H67" s="374">
        <v>32</v>
      </c>
      <c r="I67" s="394">
        <v>88</v>
      </c>
      <c r="J67" s="688">
        <v>0.8</v>
      </c>
      <c r="K67" s="417"/>
      <c r="L67" s="462"/>
      <c r="M67" s="386">
        <v>317982.86000000004</v>
      </c>
      <c r="N67" s="417"/>
      <c r="O67" s="462"/>
      <c r="P67" s="389">
        <v>289352</v>
      </c>
      <c r="Q67" s="688">
        <v>0.90996099601091696</v>
      </c>
      <c r="R67" s="478">
        <v>3288.090909090909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3" t="s">
        <v>318</v>
      </c>
      <c r="C69" s="1023"/>
      <c r="D69" s="374">
        <v>1051</v>
      </c>
      <c r="E69" s="384">
        <v>178</v>
      </c>
      <c r="F69" s="455">
        <v>873</v>
      </c>
      <c r="G69" s="374">
        <v>1307</v>
      </c>
      <c r="H69" s="384">
        <v>258</v>
      </c>
      <c r="I69" s="388">
        <v>1049</v>
      </c>
      <c r="J69" s="449">
        <v>1.2016036655211912</v>
      </c>
      <c r="K69" s="377">
        <v>1576052.68</v>
      </c>
      <c r="L69" s="453">
        <v>0</v>
      </c>
      <c r="M69" s="386">
        <v>1576052.68</v>
      </c>
      <c r="N69" s="377">
        <v>1957452.6865999999</v>
      </c>
      <c r="O69" s="453">
        <v>0</v>
      </c>
      <c r="P69" s="389">
        <v>1957452.6865999999</v>
      </c>
      <c r="Q69" s="449">
        <v>1.2419969912427038</v>
      </c>
      <c r="R69" s="478">
        <v>1866.0178137273592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7" t="s">
        <v>287</v>
      </c>
      <c r="C76" s="1327"/>
      <c r="D76" s="1327"/>
      <c r="E76" s="1327"/>
      <c r="F76" s="1327"/>
      <c r="G76" s="1327"/>
      <c r="H76" s="1327"/>
      <c r="I76" s="1327"/>
      <c r="J76" s="1327"/>
      <c r="K76" s="1327"/>
      <c r="L76" s="1327"/>
      <c r="M76" s="1327"/>
      <c r="N76" s="1327"/>
      <c r="O76" s="1327"/>
      <c r="P76" s="1327"/>
      <c r="Q76" s="1327"/>
      <c r="R76" s="321"/>
    </row>
    <row r="77" spans="1:21" s="266" customFormat="1" ht="16.149999999999999" customHeight="1" x14ac:dyDescent="0.25">
      <c r="A77" s="275"/>
      <c r="B77" s="1226" t="s">
        <v>84</v>
      </c>
      <c r="C77" s="1008" t="s">
        <v>211</v>
      </c>
      <c r="D77" s="1011" t="s">
        <v>81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6"/>
      <c r="S77" s="465"/>
      <c r="T77" s="465"/>
      <c r="U77" s="466"/>
    </row>
    <row r="78" spans="1:21" s="266" customFormat="1" ht="15" customHeight="1" x14ac:dyDescent="0.25">
      <c r="A78" s="275"/>
      <c r="B78" s="1227"/>
      <c r="C78" s="1009"/>
      <c r="D78" s="1026" t="s">
        <v>197</v>
      </c>
      <c r="E78" s="1238"/>
      <c r="F78" s="1238"/>
      <c r="G78" s="1238"/>
      <c r="H78" s="1238"/>
      <c r="I78" s="1027"/>
      <c r="J78" s="1325" t="s">
        <v>344</v>
      </c>
      <c r="K78" s="1026" t="s">
        <v>220</v>
      </c>
      <c r="L78" s="1238"/>
      <c r="M78" s="1238"/>
      <c r="N78" s="1238"/>
      <c r="O78" s="1238"/>
      <c r="P78" s="1027"/>
      <c r="Q78" s="1018" t="s">
        <v>344</v>
      </c>
      <c r="R78" s="1098" t="s">
        <v>315</v>
      </c>
    </row>
    <row r="79" spans="1:21" s="266" customFormat="1" ht="19.149999999999999" customHeight="1" x14ac:dyDescent="0.25">
      <c r="A79" s="275"/>
      <c r="B79" s="1227"/>
      <c r="C79" s="1009"/>
      <c r="D79" s="1054" t="s">
        <v>345</v>
      </c>
      <c r="E79" s="1321"/>
      <c r="F79" s="1055"/>
      <c r="G79" s="1321" t="s">
        <v>346</v>
      </c>
      <c r="H79" s="1321"/>
      <c r="I79" s="1055"/>
      <c r="J79" s="1325"/>
      <c r="K79" s="1054" t="s">
        <v>345</v>
      </c>
      <c r="L79" s="1321"/>
      <c r="M79" s="1055"/>
      <c r="N79" s="1321" t="s">
        <v>346</v>
      </c>
      <c r="O79" s="1321"/>
      <c r="P79" s="1055"/>
      <c r="Q79" s="1018"/>
      <c r="R79" s="1018"/>
    </row>
    <row r="80" spans="1:21" s="266" customFormat="1" ht="19.149999999999999" customHeight="1" x14ac:dyDescent="0.25">
      <c r="A80" s="275"/>
      <c r="B80" s="1228"/>
      <c r="C80" s="1010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1198"/>
      <c r="K80" s="372" t="s">
        <v>285</v>
      </c>
      <c r="L80" s="705" t="s">
        <v>215</v>
      </c>
      <c r="M80" s="372" t="s">
        <v>221</v>
      </c>
      <c r="N80" s="372" t="s">
        <v>286</v>
      </c>
      <c r="O80" s="705" t="s">
        <v>215</v>
      </c>
      <c r="P80" s="372" t="s">
        <v>221</v>
      </c>
      <c r="Q80" s="1019"/>
      <c r="R80" s="101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41</v>
      </c>
      <c r="E82" s="754">
        <v>2</v>
      </c>
      <c r="F82" s="375">
        <v>39</v>
      </c>
      <c r="G82" s="374">
        <v>61</v>
      </c>
      <c r="H82" s="754">
        <v>6</v>
      </c>
      <c r="I82" s="379">
        <v>55</v>
      </c>
      <c r="J82" s="689">
        <v>1.4102564102564104</v>
      </c>
      <c r="K82" s="754">
        <v>69198.86</v>
      </c>
      <c r="L82" s="450">
        <v>0</v>
      </c>
      <c r="M82" s="377">
        <v>69198.86</v>
      </c>
      <c r="N82" s="754">
        <v>116037.84</v>
      </c>
      <c r="O82" s="450">
        <v>0</v>
      </c>
      <c r="P82" s="380">
        <v>116037.84</v>
      </c>
      <c r="Q82" s="689">
        <v>1.6768750236636845</v>
      </c>
      <c r="R82" s="472">
        <v>2109.7789090909091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106</v>
      </c>
      <c r="E83" s="754">
        <v>12</v>
      </c>
      <c r="F83" s="375">
        <v>94</v>
      </c>
      <c r="G83" s="374">
        <v>121</v>
      </c>
      <c r="H83" s="754">
        <v>8</v>
      </c>
      <c r="I83" s="379">
        <v>113</v>
      </c>
      <c r="J83" s="689">
        <v>1.2021276595744681</v>
      </c>
      <c r="K83" s="754">
        <v>261957.23</v>
      </c>
      <c r="L83" s="450">
        <v>0</v>
      </c>
      <c r="M83" s="377">
        <v>261957.23</v>
      </c>
      <c r="N83" s="754">
        <v>155182.37</v>
      </c>
      <c r="O83" s="450">
        <v>0</v>
      </c>
      <c r="P83" s="380">
        <v>155182.37</v>
      </c>
      <c r="Q83" s="689">
        <v>0.59239582736464269</v>
      </c>
      <c r="R83" s="472">
        <v>1373.2953097345132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114</v>
      </c>
      <c r="E84" s="754">
        <v>13</v>
      </c>
      <c r="F84" s="375">
        <v>101</v>
      </c>
      <c r="G84" s="374">
        <v>145</v>
      </c>
      <c r="H84" s="754">
        <v>12</v>
      </c>
      <c r="I84" s="379">
        <v>133</v>
      </c>
      <c r="J84" s="689">
        <v>1.3168316831683169</v>
      </c>
      <c r="K84" s="754">
        <v>464149.02</v>
      </c>
      <c r="L84" s="450">
        <v>0</v>
      </c>
      <c r="M84" s="377">
        <v>464149.02</v>
      </c>
      <c r="N84" s="754">
        <v>425977.3</v>
      </c>
      <c r="O84" s="450">
        <v>0</v>
      </c>
      <c r="P84" s="380">
        <v>425977.3</v>
      </c>
      <c r="Q84" s="689">
        <v>0.91775977465168401</v>
      </c>
      <c r="R84" s="472">
        <v>3202.8368421052633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132</v>
      </c>
      <c r="E85" s="754">
        <v>9</v>
      </c>
      <c r="F85" s="375">
        <v>123</v>
      </c>
      <c r="G85" s="374">
        <v>103</v>
      </c>
      <c r="H85" s="754">
        <v>3</v>
      </c>
      <c r="I85" s="379">
        <v>100</v>
      </c>
      <c r="J85" s="689">
        <v>0.81300813008130079</v>
      </c>
      <c r="K85" s="754">
        <v>243324.56</v>
      </c>
      <c r="L85" s="450">
        <v>0</v>
      </c>
      <c r="M85" s="377">
        <v>243324.56</v>
      </c>
      <c r="N85" s="754">
        <v>205808.09</v>
      </c>
      <c r="O85" s="450">
        <v>0</v>
      </c>
      <c r="P85" s="380">
        <v>205808.09</v>
      </c>
      <c r="Q85" s="689">
        <v>0.84581716699703469</v>
      </c>
      <c r="R85" s="472">
        <v>2058.0808999999999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102</v>
      </c>
      <c r="E86" s="754">
        <v>3</v>
      </c>
      <c r="F86" s="375">
        <v>99</v>
      </c>
      <c r="G86" s="374">
        <v>160</v>
      </c>
      <c r="H86" s="754">
        <v>1</v>
      </c>
      <c r="I86" s="379">
        <v>159</v>
      </c>
      <c r="J86" s="689">
        <v>1.606060606060606</v>
      </c>
      <c r="K86" s="754">
        <v>177227.73</v>
      </c>
      <c r="L86" s="450">
        <v>0</v>
      </c>
      <c r="M86" s="377">
        <v>177227.73</v>
      </c>
      <c r="N86" s="754">
        <v>289934.95999999996</v>
      </c>
      <c r="O86" s="450">
        <v>0</v>
      </c>
      <c r="P86" s="380">
        <v>289934.95999999996</v>
      </c>
      <c r="Q86" s="689">
        <v>1.6359457969698079</v>
      </c>
      <c r="R86" s="472">
        <v>1823.4903144654086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54</v>
      </c>
      <c r="E87" s="754">
        <v>7</v>
      </c>
      <c r="F87" s="375">
        <v>47</v>
      </c>
      <c r="G87" s="374">
        <v>67</v>
      </c>
      <c r="H87" s="754">
        <v>5</v>
      </c>
      <c r="I87" s="379">
        <v>62</v>
      </c>
      <c r="J87" s="689">
        <v>1.3191489361702127</v>
      </c>
      <c r="K87" s="754">
        <v>88756.11</v>
      </c>
      <c r="L87" s="450">
        <v>0</v>
      </c>
      <c r="M87" s="377">
        <v>88756.11</v>
      </c>
      <c r="N87" s="754">
        <v>143315.35</v>
      </c>
      <c r="O87" s="450">
        <v>0</v>
      </c>
      <c r="P87" s="380">
        <v>143315.35</v>
      </c>
      <c r="Q87" s="689">
        <v>1.6147096802687726</v>
      </c>
      <c r="R87" s="472">
        <v>2311.5379032258065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241</v>
      </c>
      <c r="E88" s="754">
        <v>36</v>
      </c>
      <c r="F88" s="375">
        <v>205</v>
      </c>
      <c r="G88" s="374">
        <v>327</v>
      </c>
      <c r="H88" s="754">
        <v>47</v>
      </c>
      <c r="I88" s="379">
        <v>280</v>
      </c>
      <c r="J88" s="689">
        <v>1.3658536585365855</v>
      </c>
      <c r="K88" s="754">
        <v>401577.7</v>
      </c>
      <c r="L88" s="450">
        <v>0</v>
      </c>
      <c r="M88" s="377">
        <v>401577.7</v>
      </c>
      <c r="N88" s="754">
        <v>573874.81000000006</v>
      </c>
      <c r="O88" s="450">
        <v>0</v>
      </c>
      <c r="P88" s="380">
        <v>573874.81000000006</v>
      </c>
      <c r="Q88" s="689">
        <v>1.4290504925945839</v>
      </c>
      <c r="R88" s="472">
        <v>2049.552892857143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790</v>
      </c>
      <c r="E89" s="384">
        <v>82</v>
      </c>
      <c r="F89" s="385">
        <v>708</v>
      </c>
      <c r="G89" s="384">
        <v>984</v>
      </c>
      <c r="H89" s="384">
        <v>82</v>
      </c>
      <c r="I89" s="388">
        <v>902</v>
      </c>
      <c r="J89" s="688">
        <v>1.2740112994350283</v>
      </c>
      <c r="K89" s="377">
        <v>1706191.2100000002</v>
      </c>
      <c r="L89" s="457">
        <v>0</v>
      </c>
      <c r="M89" s="408">
        <v>1706191.2100000002</v>
      </c>
      <c r="N89" s="486">
        <v>1910130.7200000002</v>
      </c>
      <c r="O89" s="457">
        <v>0</v>
      </c>
      <c r="P89" s="454">
        <v>1910130.7200000002</v>
      </c>
      <c r="Q89" s="688">
        <v>1.1195291060021344</v>
      </c>
      <c r="R89" s="478">
        <v>2117.6615521064305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3</v>
      </c>
      <c r="E97" s="754">
        <v>3</v>
      </c>
      <c r="F97" s="375">
        <v>0</v>
      </c>
      <c r="G97" s="374">
        <v>15</v>
      </c>
      <c r="H97" s="754">
        <v>0</v>
      </c>
      <c r="I97" s="379">
        <v>15</v>
      </c>
      <c r="J97" s="689" t="s">
        <v>347</v>
      </c>
      <c r="K97" s="754">
        <v>0</v>
      </c>
      <c r="L97" s="450">
        <v>0</v>
      </c>
      <c r="M97" s="377">
        <v>0</v>
      </c>
      <c r="N97" s="754">
        <v>21125.18</v>
      </c>
      <c r="O97" s="450">
        <v>0</v>
      </c>
      <c r="P97" s="380">
        <v>21125.18</v>
      </c>
      <c r="Q97" s="689" t="s">
        <v>347</v>
      </c>
      <c r="R97" s="472">
        <v>1408.3453333333334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3</v>
      </c>
      <c r="E98" s="384">
        <v>3</v>
      </c>
      <c r="F98" s="385">
        <v>0</v>
      </c>
      <c r="G98" s="384">
        <v>15</v>
      </c>
      <c r="H98" s="384">
        <v>0</v>
      </c>
      <c r="I98" s="388">
        <v>15</v>
      </c>
      <c r="J98" s="688" t="s">
        <v>347</v>
      </c>
      <c r="K98" s="377">
        <v>0</v>
      </c>
      <c r="L98" s="457">
        <v>0</v>
      </c>
      <c r="M98" s="408">
        <v>0</v>
      </c>
      <c r="N98" s="486">
        <v>21125.18</v>
      </c>
      <c r="O98" s="457">
        <v>0</v>
      </c>
      <c r="P98" s="454">
        <v>21125.18</v>
      </c>
      <c r="Q98" s="688" t="s">
        <v>347</v>
      </c>
      <c r="R98" s="478">
        <v>1408.3453333333334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3" t="s">
        <v>318</v>
      </c>
      <c r="C100" s="1023"/>
      <c r="D100" s="374">
        <v>793</v>
      </c>
      <c r="E100" s="384">
        <v>85</v>
      </c>
      <c r="F100" s="455">
        <v>708</v>
      </c>
      <c r="G100" s="374">
        <v>999</v>
      </c>
      <c r="H100" s="384">
        <v>82</v>
      </c>
      <c r="I100" s="388">
        <v>917</v>
      </c>
      <c r="J100" s="449">
        <v>1.2951977401129944</v>
      </c>
      <c r="K100" s="377">
        <v>1706191.2100000002</v>
      </c>
      <c r="L100" s="453">
        <v>0</v>
      </c>
      <c r="M100" s="386">
        <v>1706191.2100000002</v>
      </c>
      <c r="N100" s="377">
        <v>1931255.9000000001</v>
      </c>
      <c r="O100" s="453">
        <v>0</v>
      </c>
      <c r="P100" s="389">
        <v>1931255.9000000001</v>
      </c>
      <c r="Q100" s="449">
        <v>1.1319105904900306</v>
      </c>
      <c r="R100" s="478">
        <v>2106.0587786259543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288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308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26" t="s">
        <v>197</v>
      </c>
      <c r="E118" s="1238"/>
      <c r="F118" s="1238"/>
      <c r="G118" s="1238"/>
      <c r="H118" s="1238"/>
      <c r="I118" s="1027"/>
      <c r="J118" s="1325" t="s">
        <v>344</v>
      </c>
      <c r="K118" s="1026" t="s">
        <v>220</v>
      </c>
      <c r="L118" s="1238"/>
      <c r="M118" s="1238"/>
      <c r="N118" s="1238"/>
      <c r="O118" s="1238"/>
      <c r="P118" s="1027"/>
      <c r="Q118" s="1098" t="s">
        <v>344</v>
      </c>
      <c r="R118" s="1098" t="s">
        <v>315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345</v>
      </c>
      <c r="E119" s="1321"/>
      <c r="F119" s="1055"/>
      <c r="G119" s="1321" t="s">
        <v>346</v>
      </c>
      <c r="H119" s="1321"/>
      <c r="I119" s="1055"/>
      <c r="J119" s="1325"/>
      <c r="K119" s="1054" t="s">
        <v>345</v>
      </c>
      <c r="L119" s="1321"/>
      <c r="M119" s="1055"/>
      <c r="N119" s="1321" t="s">
        <v>346</v>
      </c>
      <c r="O119" s="1321"/>
      <c r="P119" s="1055"/>
      <c r="Q119" s="1018"/>
      <c r="R119" s="1018"/>
    </row>
    <row r="120" spans="1:18" s="266" customFormat="1" ht="19.149999999999999" customHeight="1" x14ac:dyDescent="0.25">
      <c r="A120" s="275"/>
      <c r="B120" s="1228"/>
      <c r="C120" s="1010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1198"/>
      <c r="K120" s="372" t="s">
        <v>285</v>
      </c>
      <c r="L120" s="705" t="s">
        <v>215</v>
      </c>
      <c r="M120" s="372" t="s">
        <v>221</v>
      </c>
      <c r="N120" s="372" t="s">
        <v>286</v>
      </c>
      <c r="O120" s="705" t="s">
        <v>215</v>
      </c>
      <c r="P120" s="372" t="s">
        <v>221</v>
      </c>
      <c r="Q120" s="1019"/>
      <c r="R120" s="101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826</v>
      </c>
      <c r="E122" s="374">
        <v>130</v>
      </c>
      <c r="F122" s="375">
        <v>696</v>
      </c>
      <c r="G122" s="374">
        <v>1348</v>
      </c>
      <c r="H122" s="374">
        <v>274</v>
      </c>
      <c r="I122" s="379">
        <v>1074</v>
      </c>
      <c r="J122" s="448">
        <v>1.5431034482758621</v>
      </c>
      <c r="K122" s="376">
        <v>1227158.5999999999</v>
      </c>
      <c r="L122" s="450">
        <v>0</v>
      </c>
      <c r="M122" s="377">
        <v>1227158.5999999999</v>
      </c>
      <c r="N122" s="376">
        <v>1876873.0400000003</v>
      </c>
      <c r="O122" s="450">
        <v>-42946.885000000002</v>
      </c>
      <c r="P122" s="380">
        <v>1833926.1550000003</v>
      </c>
      <c r="Q122" s="448">
        <v>1.4944491730734728</v>
      </c>
      <c r="R122" s="472">
        <v>1707.566252327747</v>
      </c>
    </row>
    <row r="123" spans="1:18" s="266" customFormat="1" ht="18" customHeight="1" x14ac:dyDescent="0.25">
      <c r="A123" s="275"/>
      <c r="B123" s="439" t="s">
        <v>55</v>
      </c>
      <c r="C123" s="994" t="s">
        <v>342</v>
      </c>
      <c r="D123" s="374">
        <v>2584</v>
      </c>
      <c r="E123" s="374">
        <v>281</v>
      </c>
      <c r="F123" s="375">
        <v>2303</v>
      </c>
      <c r="G123" s="374">
        <v>2937</v>
      </c>
      <c r="H123" s="374">
        <v>404</v>
      </c>
      <c r="I123" s="379">
        <v>2533</v>
      </c>
      <c r="J123" s="448">
        <v>1.0998697351280937</v>
      </c>
      <c r="K123" s="376">
        <v>3167543.95</v>
      </c>
      <c r="L123" s="450">
        <v>0</v>
      </c>
      <c r="M123" s="377">
        <v>3167543.95</v>
      </c>
      <c r="N123" s="376">
        <v>3945359.4601000007</v>
      </c>
      <c r="O123" s="450">
        <v>0</v>
      </c>
      <c r="P123" s="380">
        <v>3945359.4601000007</v>
      </c>
      <c r="Q123" s="448">
        <v>1.2455579219666393</v>
      </c>
      <c r="R123" s="472">
        <v>1557.5836794709833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389</v>
      </c>
      <c r="E124" s="374">
        <v>34</v>
      </c>
      <c r="F124" s="375">
        <v>355</v>
      </c>
      <c r="G124" s="374">
        <v>340</v>
      </c>
      <c r="H124" s="374">
        <v>51</v>
      </c>
      <c r="I124" s="379">
        <v>289</v>
      </c>
      <c r="J124" s="448">
        <v>0.81408450704225355</v>
      </c>
      <c r="K124" s="376">
        <v>758874.83</v>
      </c>
      <c r="L124" s="450">
        <v>0</v>
      </c>
      <c r="M124" s="377">
        <v>758874.83</v>
      </c>
      <c r="N124" s="376">
        <v>654213</v>
      </c>
      <c r="O124" s="450">
        <v>0</v>
      </c>
      <c r="P124" s="380">
        <v>654213</v>
      </c>
      <c r="Q124" s="448">
        <v>0.86208288130995203</v>
      </c>
      <c r="R124" s="472">
        <v>2263.7128027681661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104</v>
      </c>
      <c r="E125" s="374">
        <v>8</v>
      </c>
      <c r="F125" s="375">
        <v>96</v>
      </c>
      <c r="G125" s="374">
        <v>792</v>
      </c>
      <c r="H125" s="374">
        <v>75</v>
      </c>
      <c r="I125" s="379">
        <v>717</v>
      </c>
      <c r="J125" s="448">
        <v>0</v>
      </c>
      <c r="K125" s="376">
        <v>157790.02000000002</v>
      </c>
      <c r="L125" s="450">
        <v>0</v>
      </c>
      <c r="M125" s="377">
        <v>157790.02000000002</v>
      </c>
      <c r="N125" s="376">
        <v>975166.07999999984</v>
      </c>
      <c r="O125" s="450">
        <v>0</v>
      </c>
      <c r="P125" s="380">
        <v>975166.07999999984</v>
      </c>
      <c r="Q125" s="448">
        <v>0</v>
      </c>
      <c r="R125" s="472">
        <v>1360.0642677824267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1251</v>
      </c>
      <c r="E126" s="374">
        <v>122</v>
      </c>
      <c r="F126" s="375">
        <v>1129</v>
      </c>
      <c r="G126" s="374">
        <v>1339</v>
      </c>
      <c r="H126" s="374">
        <v>148</v>
      </c>
      <c r="I126" s="379">
        <v>1191</v>
      </c>
      <c r="J126" s="448">
        <v>1.0549158547387067</v>
      </c>
      <c r="K126" s="376">
        <v>4153287.2799999993</v>
      </c>
      <c r="L126" s="450">
        <v>-132066.26</v>
      </c>
      <c r="M126" s="377">
        <v>4021221.0199999996</v>
      </c>
      <c r="N126" s="376">
        <v>3838737.5800000005</v>
      </c>
      <c r="O126" s="450">
        <v>-164769.82</v>
      </c>
      <c r="P126" s="380">
        <v>3673967.7600000007</v>
      </c>
      <c r="Q126" s="448">
        <v>0.91364482124387214</v>
      </c>
      <c r="R126" s="472">
        <v>3084.7756171284641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2182</v>
      </c>
      <c r="E127" s="374">
        <v>227</v>
      </c>
      <c r="F127" s="375">
        <v>1955</v>
      </c>
      <c r="G127" s="374">
        <v>2064</v>
      </c>
      <c r="H127" s="374">
        <v>230</v>
      </c>
      <c r="I127" s="379">
        <v>1834</v>
      </c>
      <c r="J127" s="448">
        <v>0.93810741687979537</v>
      </c>
      <c r="K127" s="376">
        <v>3758922.8199999994</v>
      </c>
      <c r="L127" s="450">
        <v>0</v>
      </c>
      <c r="M127" s="377">
        <v>3758922.8199999994</v>
      </c>
      <c r="N127" s="376">
        <v>3719918.8528999994</v>
      </c>
      <c r="O127" s="450">
        <v>0</v>
      </c>
      <c r="P127" s="380">
        <v>3719918.8528999994</v>
      </c>
      <c r="Q127" s="448">
        <v>0.98962363183078073</v>
      </c>
      <c r="R127" s="472">
        <v>2028.3090800981458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587</v>
      </c>
      <c r="E128" s="374">
        <v>30</v>
      </c>
      <c r="F128" s="375">
        <v>557</v>
      </c>
      <c r="G128" s="374">
        <v>698</v>
      </c>
      <c r="H128" s="374">
        <v>13</v>
      </c>
      <c r="I128" s="379">
        <v>685</v>
      </c>
      <c r="J128" s="448">
        <v>1.229802513464991</v>
      </c>
      <c r="K128" s="376">
        <v>2568431.2000000002</v>
      </c>
      <c r="L128" s="450">
        <v>0</v>
      </c>
      <c r="M128" s="377">
        <v>2568431.2000000002</v>
      </c>
      <c r="N128" s="376">
        <v>3503728.2699999982</v>
      </c>
      <c r="O128" s="450">
        <v>0</v>
      </c>
      <c r="P128" s="380">
        <v>3503728.2699999982</v>
      </c>
      <c r="Q128" s="448">
        <v>1.3641511090505356</v>
      </c>
      <c r="R128" s="472">
        <v>5114.9317810218954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212</v>
      </c>
      <c r="E129" s="374">
        <v>47</v>
      </c>
      <c r="F129" s="375">
        <v>165</v>
      </c>
      <c r="G129" s="374">
        <v>257</v>
      </c>
      <c r="H129" s="374">
        <v>56</v>
      </c>
      <c r="I129" s="379">
        <v>201</v>
      </c>
      <c r="J129" s="448">
        <v>1.2181818181818183</v>
      </c>
      <c r="K129" s="376">
        <v>964122.42</v>
      </c>
      <c r="L129" s="450">
        <v>0</v>
      </c>
      <c r="M129" s="377">
        <v>964122.42</v>
      </c>
      <c r="N129" s="376">
        <v>766288.86</v>
      </c>
      <c r="O129" s="450">
        <v>0</v>
      </c>
      <c r="P129" s="380">
        <v>766288.86</v>
      </c>
      <c r="Q129" s="448">
        <v>0.79480452285302106</v>
      </c>
      <c r="R129" s="472">
        <v>3812.3823880597015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2058</v>
      </c>
      <c r="E130" s="374">
        <v>309</v>
      </c>
      <c r="F130" s="375">
        <v>1749</v>
      </c>
      <c r="G130" s="374">
        <v>2147</v>
      </c>
      <c r="H130" s="374">
        <v>311</v>
      </c>
      <c r="I130" s="379">
        <v>1836</v>
      </c>
      <c r="J130" s="448">
        <v>1.0497427101200687</v>
      </c>
      <c r="K130" s="376">
        <v>3986339.32</v>
      </c>
      <c r="L130" s="450">
        <v>-76840.349999999991</v>
      </c>
      <c r="M130" s="377">
        <v>3909498.9699999997</v>
      </c>
      <c r="N130" s="376">
        <v>3884460.6600000006</v>
      </c>
      <c r="O130" s="450">
        <v>-17131.71</v>
      </c>
      <c r="P130" s="380">
        <v>3867328.9500000007</v>
      </c>
      <c r="Q130" s="448">
        <v>0.98921344644835674</v>
      </c>
      <c r="R130" s="472">
        <v>2106.3883169934643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1538</v>
      </c>
      <c r="E131" s="374">
        <v>96</v>
      </c>
      <c r="F131" s="375">
        <v>1442</v>
      </c>
      <c r="G131" s="374">
        <v>1449</v>
      </c>
      <c r="H131" s="374">
        <v>117</v>
      </c>
      <c r="I131" s="379">
        <v>1332</v>
      </c>
      <c r="J131" s="448">
        <v>0.92371705963938977</v>
      </c>
      <c r="K131" s="376">
        <v>2496762.9299999992</v>
      </c>
      <c r="L131" s="450">
        <v>-16095.760000000002</v>
      </c>
      <c r="M131" s="377">
        <v>2480667.1699999995</v>
      </c>
      <c r="N131" s="376">
        <v>2206867.81</v>
      </c>
      <c r="O131" s="450">
        <v>-10858.4</v>
      </c>
      <c r="P131" s="380">
        <v>2196009.41</v>
      </c>
      <c r="Q131" s="448">
        <v>0.88524951535517782</v>
      </c>
      <c r="R131" s="472">
        <v>1648.6557132132134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2182</v>
      </c>
      <c r="E132" s="374">
        <v>264</v>
      </c>
      <c r="F132" s="375">
        <v>1918</v>
      </c>
      <c r="G132" s="374">
        <v>2907</v>
      </c>
      <c r="H132" s="374">
        <v>341</v>
      </c>
      <c r="I132" s="379">
        <v>2566</v>
      </c>
      <c r="J132" s="448">
        <v>1.337851929092805</v>
      </c>
      <c r="K132" s="376">
        <v>3219259.7300000004</v>
      </c>
      <c r="L132" s="450">
        <v>-18865.45</v>
      </c>
      <c r="M132" s="377">
        <v>3200394.2800000003</v>
      </c>
      <c r="N132" s="376">
        <v>3616476.4500000007</v>
      </c>
      <c r="O132" s="450">
        <v>-13299.69</v>
      </c>
      <c r="P132" s="380">
        <v>3603176.7600000007</v>
      </c>
      <c r="Q132" s="448">
        <v>1.1258540182117811</v>
      </c>
      <c r="R132" s="472">
        <v>1404.1998285268903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845</v>
      </c>
      <c r="E133" s="374">
        <v>84</v>
      </c>
      <c r="F133" s="375">
        <v>761</v>
      </c>
      <c r="G133" s="374">
        <v>387</v>
      </c>
      <c r="H133" s="374">
        <v>27</v>
      </c>
      <c r="I133" s="379">
        <v>360</v>
      </c>
      <c r="J133" s="448">
        <v>0.47306176084099871</v>
      </c>
      <c r="K133" s="376">
        <v>1487336</v>
      </c>
      <c r="L133" s="450">
        <v>0</v>
      </c>
      <c r="M133" s="377">
        <v>1487336</v>
      </c>
      <c r="N133" s="376">
        <v>1066207.06</v>
      </c>
      <c r="O133" s="450">
        <v>0</v>
      </c>
      <c r="P133" s="380">
        <v>1066207.06</v>
      </c>
      <c r="Q133" s="448">
        <v>0.71685689044035783</v>
      </c>
      <c r="R133" s="472">
        <v>2961.6862777777778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401</v>
      </c>
      <c r="E134" s="374">
        <v>41</v>
      </c>
      <c r="F134" s="375">
        <v>360</v>
      </c>
      <c r="G134" s="374">
        <v>0</v>
      </c>
      <c r="H134" s="374">
        <v>0</v>
      </c>
      <c r="I134" s="379">
        <v>0</v>
      </c>
      <c r="J134" s="448">
        <v>0</v>
      </c>
      <c r="K134" s="376">
        <v>977081.01</v>
      </c>
      <c r="L134" s="450">
        <v>0</v>
      </c>
      <c r="M134" s="377">
        <v>977081.01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41</v>
      </c>
      <c r="E135" s="374">
        <v>2</v>
      </c>
      <c r="F135" s="375">
        <v>39</v>
      </c>
      <c r="G135" s="374">
        <v>61</v>
      </c>
      <c r="H135" s="374">
        <v>6</v>
      </c>
      <c r="I135" s="379">
        <v>55</v>
      </c>
      <c r="J135" s="448">
        <v>1.4102564102564104</v>
      </c>
      <c r="K135" s="376">
        <v>69198.86</v>
      </c>
      <c r="L135" s="450">
        <v>0</v>
      </c>
      <c r="M135" s="377">
        <v>69198.86</v>
      </c>
      <c r="N135" s="383">
        <v>116037.84</v>
      </c>
      <c r="O135" s="450">
        <v>0</v>
      </c>
      <c r="P135" s="380">
        <v>116037.84</v>
      </c>
      <c r="Q135" s="448">
        <v>1.6768750236636845</v>
      </c>
      <c r="R135" s="472">
        <v>2109.7789090909091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106</v>
      </c>
      <c r="E136" s="374">
        <v>12</v>
      </c>
      <c r="F136" s="375">
        <v>94</v>
      </c>
      <c r="G136" s="374">
        <v>121</v>
      </c>
      <c r="H136" s="374">
        <v>8</v>
      </c>
      <c r="I136" s="379">
        <v>113</v>
      </c>
      <c r="J136" s="448">
        <v>1.2021276595744681</v>
      </c>
      <c r="K136" s="376">
        <v>261957.23</v>
      </c>
      <c r="L136" s="450">
        <v>0</v>
      </c>
      <c r="M136" s="377">
        <v>261957.23</v>
      </c>
      <c r="N136" s="383">
        <v>155182.37</v>
      </c>
      <c r="O136" s="450">
        <v>0</v>
      </c>
      <c r="P136" s="380">
        <v>155182.37</v>
      </c>
      <c r="Q136" s="448">
        <v>0.59239582736464269</v>
      </c>
      <c r="R136" s="472">
        <v>1373.2953097345132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114</v>
      </c>
      <c r="E137" s="374">
        <v>13</v>
      </c>
      <c r="F137" s="375">
        <v>101</v>
      </c>
      <c r="G137" s="374">
        <v>145</v>
      </c>
      <c r="H137" s="374">
        <v>12</v>
      </c>
      <c r="I137" s="379">
        <v>133</v>
      </c>
      <c r="J137" s="448">
        <v>1.3168316831683169</v>
      </c>
      <c r="K137" s="376">
        <v>464149.02</v>
      </c>
      <c r="L137" s="450">
        <v>0</v>
      </c>
      <c r="M137" s="377">
        <v>464149.02</v>
      </c>
      <c r="N137" s="383">
        <v>425977.3</v>
      </c>
      <c r="O137" s="450">
        <v>0</v>
      </c>
      <c r="P137" s="380">
        <v>425977.3</v>
      </c>
      <c r="Q137" s="448">
        <v>0.91775977465168401</v>
      </c>
      <c r="R137" s="472">
        <v>3202.8368421052633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132</v>
      </c>
      <c r="E138" s="374">
        <v>9</v>
      </c>
      <c r="F138" s="375">
        <v>123</v>
      </c>
      <c r="G138" s="374">
        <v>103</v>
      </c>
      <c r="H138" s="374">
        <v>3</v>
      </c>
      <c r="I138" s="379">
        <v>100</v>
      </c>
      <c r="J138" s="448">
        <v>0.81300813008130079</v>
      </c>
      <c r="K138" s="376">
        <v>243324.56</v>
      </c>
      <c r="L138" s="450">
        <v>0</v>
      </c>
      <c r="M138" s="377">
        <v>243324.56</v>
      </c>
      <c r="N138" s="383">
        <v>205808.09</v>
      </c>
      <c r="O138" s="450">
        <v>0</v>
      </c>
      <c r="P138" s="380">
        <v>205808.09</v>
      </c>
      <c r="Q138" s="448">
        <v>0.84581716699703469</v>
      </c>
      <c r="R138" s="472">
        <v>2058.0808999999999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102</v>
      </c>
      <c r="E139" s="374">
        <v>3</v>
      </c>
      <c r="F139" s="375">
        <v>99</v>
      </c>
      <c r="G139" s="374">
        <v>160</v>
      </c>
      <c r="H139" s="374">
        <v>1</v>
      </c>
      <c r="I139" s="379">
        <v>159</v>
      </c>
      <c r="J139" s="448">
        <v>1.606060606060606</v>
      </c>
      <c r="K139" s="376">
        <v>177227.73</v>
      </c>
      <c r="L139" s="450">
        <v>0</v>
      </c>
      <c r="M139" s="377">
        <v>177227.73</v>
      </c>
      <c r="N139" s="383">
        <v>289934.95999999996</v>
      </c>
      <c r="O139" s="450">
        <v>0</v>
      </c>
      <c r="P139" s="380">
        <v>289934.95999999996</v>
      </c>
      <c r="Q139" s="448">
        <v>1.6359457969698079</v>
      </c>
      <c r="R139" s="472">
        <v>1823.4903144654086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54</v>
      </c>
      <c r="E140" s="374">
        <v>7</v>
      </c>
      <c r="F140" s="375">
        <v>47</v>
      </c>
      <c r="G140" s="374">
        <v>67</v>
      </c>
      <c r="H140" s="374">
        <v>5</v>
      </c>
      <c r="I140" s="379">
        <v>62</v>
      </c>
      <c r="J140" s="448">
        <v>1.3191489361702127</v>
      </c>
      <c r="K140" s="376">
        <v>88756.11</v>
      </c>
      <c r="L140" s="450">
        <v>0</v>
      </c>
      <c r="M140" s="377">
        <v>88756.11</v>
      </c>
      <c r="N140" s="383">
        <v>143315.35</v>
      </c>
      <c r="O140" s="450">
        <v>0</v>
      </c>
      <c r="P140" s="380">
        <v>143315.35</v>
      </c>
      <c r="Q140" s="448">
        <v>1.6147096802687726</v>
      </c>
      <c r="R140" s="472">
        <v>2311.5379032258065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244</v>
      </c>
      <c r="E141" s="374">
        <v>39</v>
      </c>
      <c r="F141" s="375">
        <v>205</v>
      </c>
      <c r="G141" s="374">
        <v>342</v>
      </c>
      <c r="H141" s="374">
        <v>47</v>
      </c>
      <c r="I141" s="379">
        <v>295</v>
      </c>
      <c r="J141" s="448">
        <v>1.4390243902439024</v>
      </c>
      <c r="K141" s="376">
        <v>401577.7</v>
      </c>
      <c r="L141" s="450">
        <v>0</v>
      </c>
      <c r="M141" s="377">
        <v>401577.7</v>
      </c>
      <c r="N141" s="383">
        <v>594999.99000000011</v>
      </c>
      <c r="O141" s="450">
        <v>0</v>
      </c>
      <c r="P141" s="380">
        <v>594999.99000000011</v>
      </c>
      <c r="Q141" s="448">
        <v>1.4816559535053866</v>
      </c>
      <c r="R141" s="472">
        <v>2016.9491186440682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3" t="s">
        <v>318</v>
      </c>
      <c r="C143" s="1023"/>
      <c r="D143" s="384">
        <v>15952</v>
      </c>
      <c r="E143" s="384">
        <v>1758</v>
      </c>
      <c r="F143" s="385">
        <v>14194</v>
      </c>
      <c r="G143" s="374">
        <v>17664</v>
      </c>
      <c r="H143" s="384">
        <v>2129</v>
      </c>
      <c r="I143" s="388">
        <v>15535</v>
      </c>
      <c r="J143" s="449">
        <v>1.0944765393828377</v>
      </c>
      <c r="K143" s="377">
        <v>30629101.319999997</v>
      </c>
      <c r="L143" s="453">
        <v>-243867.82</v>
      </c>
      <c r="M143" s="386">
        <v>30385233.499999996</v>
      </c>
      <c r="N143" s="377">
        <v>31985553.022999998</v>
      </c>
      <c r="O143" s="453">
        <v>-249006.505</v>
      </c>
      <c r="P143" s="389">
        <v>31736546.518000003</v>
      </c>
      <c r="Q143" s="449">
        <v>1.0444726882878819</v>
      </c>
      <c r="R143" s="478">
        <v>2042.9061163823626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1706191.2100000002</v>
      </c>
      <c r="L147" s="453">
        <f>SUM(L89)</f>
        <v>0</v>
      </c>
      <c r="M147" s="386" t="e">
        <f>SUM(M89+#REF!)</f>
        <v>#REF!</v>
      </c>
      <c r="N147" s="377">
        <f>SUM(N89)</f>
        <v>1910130.7200000002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1" t="s">
        <v>289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20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4" t="s">
        <v>304</v>
      </c>
      <c r="C7" s="1234"/>
      <c r="D7" s="1326"/>
      <c r="E7" s="1326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6"/>
    </row>
    <row r="9" spans="1:20" s="269" customFormat="1" ht="15" customHeight="1" x14ac:dyDescent="0.25">
      <c r="A9" s="1004"/>
      <c r="B9" s="1227"/>
      <c r="C9" s="1009"/>
      <c r="D9" s="1026" t="s">
        <v>197</v>
      </c>
      <c r="E9" s="1238"/>
      <c r="F9" s="1238"/>
      <c r="G9" s="1238"/>
      <c r="H9" s="1238"/>
      <c r="I9" s="1027"/>
      <c r="J9" s="1018" t="s">
        <v>344</v>
      </c>
      <c r="K9" s="1026" t="s">
        <v>220</v>
      </c>
      <c r="L9" s="1238"/>
      <c r="M9" s="1238"/>
      <c r="N9" s="1238"/>
      <c r="O9" s="1238"/>
      <c r="P9" s="1027"/>
      <c r="Q9" s="1325" t="s">
        <v>344</v>
      </c>
      <c r="R9" s="1098" t="s">
        <v>315</v>
      </c>
    </row>
    <row r="10" spans="1:20" s="269" customFormat="1" ht="15" customHeight="1" x14ac:dyDescent="0.25">
      <c r="A10" s="747"/>
      <c r="B10" s="1227"/>
      <c r="C10" s="1009"/>
      <c r="D10" s="1054" t="s">
        <v>345</v>
      </c>
      <c r="E10" s="1321"/>
      <c r="F10" s="1055"/>
      <c r="G10" s="1321" t="s">
        <v>346</v>
      </c>
      <c r="H10" s="1321"/>
      <c r="I10" s="1055"/>
      <c r="J10" s="1018"/>
      <c r="K10" s="1054" t="s">
        <v>345</v>
      </c>
      <c r="L10" s="1321"/>
      <c r="M10" s="1055"/>
      <c r="N10" s="1321" t="s">
        <v>346</v>
      </c>
      <c r="O10" s="1321"/>
      <c r="P10" s="1055"/>
      <c r="Q10" s="1325"/>
      <c r="R10" s="1018"/>
    </row>
    <row r="11" spans="1:20" s="269" customFormat="1" ht="16.149999999999999" customHeight="1" x14ac:dyDescent="0.25">
      <c r="A11" s="747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1019"/>
      <c r="K11" s="372" t="s">
        <v>285</v>
      </c>
      <c r="L11" s="745" t="s">
        <v>215</v>
      </c>
      <c r="M11" s="372" t="s">
        <v>221</v>
      </c>
      <c r="N11" s="372" t="s">
        <v>286</v>
      </c>
      <c r="O11" s="745" t="s">
        <v>215</v>
      </c>
      <c r="P11" s="372" t="s">
        <v>221</v>
      </c>
      <c r="Q11" s="1198"/>
      <c r="R11" s="101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166</v>
      </c>
      <c r="D13" s="374">
        <v>1972</v>
      </c>
      <c r="E13" s="754">
        <v>189</v>
      </c>
      <c r="F13" s="375">
        <v>1783</v>
      </c>
      <c r="G13" s="374">
        <v>1856</v>
      </c>
      <c r="H13" s="754">
        <v>200</v>
      </c>
      <c r="I13" s="379">
        <v>1656</v>
      </c>
      <c r="J13" s="689">
        <v>0.92877173303421201</v>
      </c>
      <c r="K13" s="376">
        <v>3422693.5199999996</v>
      </c>
      <c r="L13" s="450">
        <v>0</v>
      </c>
      <c r="M13" s="650">
        <v>3422693.5199999996</v>
      </c>
      <c r="N13" s="690">
        <v>3385809.8637999995</v>
      </c>
      <c r="O13" s="450">
        <v>0</v>
      </c>
      <c r="P13" s="380">
        <v>3385809.8637999995</v>
      </c>
      <c r="Q13" s="689">
        <v>0.98922379231898039</v>
      </c>
      <c r="R13" s="472">
        <v>2044.5711737922702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4" t="s">
        <v>342</v>
      </c>
      <c r="D14" s="374">
        <v>2419</v>
      </c>
      <c r="E14" s="754">
        <v>253</v>
      </c>
      <c r="F14" s="375">
        <v>2166</v>
      </c>
      <c r="G14" s="374">
        <v>2637</v>
      </c>
      <c r="H14" s="754">
        <v>334</v>
      </c>
      <c r="I14" s="379">
        <v>2303</v>
      </c>
      <c r="J14" s="689">
        <v>1.0632502308402585</v>
      </c>
      <c r="K14" s="376">
        <v>2987144.88</v>
      </c>
      <c r="L14" s="450">
        <v>0</v>
      </c>
      <c r="M14" s="650">
        <v>2987144.88</v>
      </c>
      <c r="N14" s="690">
        <v>3341625.7726000007</v>
      </c>
      <c r="O14" s="450">
        <v>0</v>
      </c>
      <c r="P14" s="380">
        <v>3341625.7726000007</v>
      </c>
      <c r="Q14" s="689">
        <v>1.1186687980798578</v>
      </c>
      <c r="R14" s="472">
        <v>1450.9881774207558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8" t="s">
        <v>169</v>
      </c>
      <c r="D15" s="374">
        <v>1808</v>
      </c>
      <c r="E15" s="754">
        <v>290</v>
      </c>
      <c r="F15" s="375">
        <v>1518</v>
      </c>
      <c r="G15" s="374">
        <v>1874</v>
      </c>
      <c r="H15" s="754">
        <v>285</v>
      </c>
      <c r="I15" s="379">
        <v>1589</v>
      </c>
      <c r="J15" s="689">
        <v>1.046772068511199</v>
      </c>
      <c r="K15" s="376">
        <v>3323730.4499999997</v>
      </c>
      <c r="L15" s="450">
        <v>-76840.349999999991</v>
      </c>
      <c r="M15" s="650">
        <v>3246890.0999999996</v>
      </c>
      <c r="N15" s="690">
        <v>3165080.5200000005</v>
      </c>
      <c r="O15" s="450">
        <v>-17131.71</v>
      </c>
      <c r="P15" s="380">
        <v>3147948.8100000005</v>
      </c>
      <c r="Q15" s="689">
        <v>0.96952736712585408</v>
      </c>
      <c r="R15" s="472">
        <v>1981.0879861548146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165</v>
      </c>
      <c r="D16" s="374">
        <v>998</v>
      </c>
      <c r="E16" s="754">
        <v>110</v>
      </c>
      <c r="F16" s="375">
        <v>888</v>
      </c>
      <c r="G16" s="374">
        <v>1103</v>
      </c>
      <c r="H16" s="754">
        <v>137</v>
      </c>
      <c r="I16" s="379">
        <v>966</v>
      </c>
      <c r="J16" s="689">
        <v>1.0878378378378379</v>
      </c>
      <c r="K16" s="376">
        <v>1809795.5</v>
      </c>
      <c r="L16" s="450">
        <v>-132066.26</v>
      </c>
      <c r="M16" s="650">
        <v>1677729.24</v>
      </c>
      <c r="N16" s="690">
        <v>2123435.1700000004</v>
      </c>
      <c r="O16" s="450">
        <v>-164769.82</v>
      </c>
      <c r="P16" s="380">
        <v>1958665.3500000003</v>
      </c>
      <c r="Q16" s="689">
        <v>1.1674502078774047</v>
      </c>
      <c r="R16" s="472">
        <v>2027.603881987578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171</v>
      </c>
      <c r="D17" s="374">
        <v>1612</v>
      </c>
      <c r="E17" s="754">
        <v>175</v>
      </c>
      <c r="F17" s="375">
        <v>1437</v>
      </c>
      <c r="G17" s="374">
        <v>2247</v>
      </c>
      <c r="H17" s="754">
        <v>232</v>
      </c>
      <c r="I17" s="379">
        <v>2015</v>
      </c>
      <c r="J17" s="689">
        <v>1.4022268615170494</v>
      </c>
      <c r="K17" s="376">
        <v>1486449.5</v>
      </c>
      <c r="L17" s="450">
        <v>-18865.45</v>
      </c>
      <c r="M17" s="650">
        <v>1467584.05</v>
      </c>
      <c r="N17" s="690">
        <v>1566178.7900000005</v>
      </c>
      <c r="O17" s="450">
        <v>-13299.69</v>
      </c>
      <c r="P17" s="380">
        <v>1552879.1000000006</v>
      </c>
      <c r="Q17" s="689">
        <v>1.0581193629080397</v>
      </c>
      <c r="R17" s="472">
        <v>770.65960297766776</v>
      </c>
      <c r="S17" s="471"/>
    </row>
    <row r="18" spans="1:29" ht="16.899999999999999" customHeight="1" x14ac:dyDescent="0.25">
      <c r="A18" s="291"/>
      <c r="B18" s="289" t="s">
        <v>63</v>
      </c>
      <c r="C18" s="986" t="s">
        <v>54</v>
      </c>
      <c r="D18" s="374">
        <v>713</v>
      </c>
      <c r="E18" s="754">
        <v>102</v>
      </c>
      <c r="F18" s="375">
        <v>611</v>
      </c>
      <c r="G18" s="374">
        <v>1138</v>
      </c>
      <c r="H18" s="754">
        <v>212</v>
      </c>
      <c r="I18" s="379">
        <v>926</v>
      </c>
      <c r="J18" s="689">
        <v>1.5155482815057284</v>
      </c>
      <c r="K18" s="376">
        <v>1069738.45</v>
      </c>
      <c r="L18" s="450">
        <v>0</v>
      </c>
      <c r="M18" s="650">
        <v>1069738.45</v>
      </c>
      <c r="N18" s="690">
        <v>1555052.9500000002</v>
      </c>
      <c r="O18" s="450">
        <v>-42946.885000000002</v>
      </c>
      <c r="P18" s="380">
        <v>1512106.0650000002</v>
      </c>
      <c r="Q18" s="689">
        <v>1.4135287602310642</v>
      </c>
      <c r="R18" s="472">
        <v>1632.9439146868253</v>
      </c>
      <c r="S18" s="471"/>
    </row>
    <row r="19" spans="1:29" ht="16.899999999999999" customHeight="1" x14ac:dyDescent="0.25">
      <c r="A19" s="291"/>
      <c r="B19" s="289" t="s">
        <v>65</v>
      </c>
      <c r="C19" s="749" t="s">
        <v>167</v>
      </c>
      <c r="D19" s="374">
        <v>343</v>
      </c>
      <c r="E19" s="754">
        <v>27</v>
      </c>
      <c r="F19" s="375">
        <v>316</v>
      </c>
      <c r="G19" s="374">
        <v>421</v>
      </c>
      <c r="H19" s="754">
        <v>7</v>
      </c>
      <c r="I19" s="379">
        <v>414</v>
      </c>
      <c r="J19" s="689">
        <v>1.3101265822784811</v>
      </c>
      <c r="K19" s="376">
        <v>553920.52</v>
      </c>
      <c r="L19" s="450">
        <v>0</v>
      </c>
      <c r="M19" s="650">
        <v>553920.52</v>
      </c>
      <c r="N19" s="690">
        <v>1160076.5099999998</v>
      </c>
      <c r="O19" s="450">
        <v>0</v>
      </c>
      <c r="P19" s="380">
        <v>1160076.5099999998</v>
      </c>
      <c r="Q19" s="689">
        <v>2.0943013809995699</v>
      </c>
      <c r="R19" s="472">
        <v>2802.1171739130427</v>
      </c>
      <c r="S19" s="471"/>
    </row>
    <row r="20" spans="1:29" ht="16.899999999999999" customHeight="1" x14ac:dyDescent="0.25">
      <c r="A20" s="750"/>
      <c r="B20" s="288" t="s">
        <v>66</v>
      </c>
      <c r="C20" s="988" t="s">
        <v>71</v>
      </c>
      <c r="D20" s="374">
        <v>831</v>
      </c>
      <c r="E20" s="754">
        <v>82</v>
      </c>
      <c r="F20" s="375">
        <v>749</v>
      </c>
      <c r="G20" s="374">
        <v>374</v>
      </c>
      <c r="H20" s="754">
        <v>23</v>
      </c>
      <c r="I20" s="379">
        <v>351</v>
      </c>
      <c r="J20" s="689">
        <v>0.46862483311081443</v>
      </c>
      <c r="K20" s="376">
        <v>1475933.87</v>
      </c>
      <c r="L20" s="450">
        <v>0</v>
      </c>
      <c r="M20" s="650">
        <v>1475933.87</v>
      </c>
      <c r="N20" s="690">
        <v>1053142.07</v>
      </c>
      <c r="O20" s="450">
        <v>0</v>
      </c>
      <c r="P20" s="380">
        <v>1053142.07</v>
      </c>
      <c r="Q20" s="689">
        <v>0.71354285676769513</v>
      </c>
      <c r="R20" s="472">
        <v>3000.4047578347581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170</v>
      </c>
      <c r="D21" s="374">
        <v>1028</v>
      </c>
      <c r="E21" s="754">
        <v>91</v>
      </c>
      <c r="F21" s="375">
        <v>937</v>
      </c>
      <c r="G21" s="374">
        <v>959</v>
      </c>
      <c r="H21" s="754">
        <v>110</v>
      </c>
      <c r="I21" s="379">
        <v>849</v>
      </c>
      <c r="J21" s="689">
        <v>0.90608324439701171</v>
      </c>
      <c r="K21" s="376">
        <v>1939918.3499999999</v>
      </c>
      <c r="L21" s="450">
        <v>-16095.760000000002</v>
      </c>
      <c r="M21" s="650">
        <v>1923822.5899999999</v>
      </c>
      <c r="N21" s="690">
        <v>1690041.7999999998</v>
      </c>
      <c r="O21" s="450">
        <v>-10858.4</v>
      </c>
      <c r="P21" s="380">
        <v>1679183.4</v>
      </c>
      <c r="Q21" s="689">
        <v>0.87283692827413994</v>
      </c>
      <c r="R21" s="472">
        <v>1977.8367491166077</v>
      </c>
      <c r="S21" s="471"/>
    </row>
    <row r="22" spans="1:29" ht="16.899999999999999" customHeight="1" x14ac:dyDescent="0.25">
      <c r="A22" s="291"/>
      <c r="B22" s="289" t="s">
        <v>22</v>
      </c>
      <c r="C22" s="749" t="s">
        <v>164</v>
      </c>
      <c r="D22" s="374">
        <v>104</v>
      </c>
      <c r="E22" s="754">
        <v>8</v>
      </c>
      <c r="F22" s="375">
        <v>96</v>
      </c>
      <c r="G22" s="374">
        <v>792</v>
      </c>
      <c r="H22" s="754">
        <v>75</v>
      </c>
      <c r="I22" s="379">
        <v>717</v>
      </c>
      <c r="J22" s="689">
        <v>7.46875</v>
      </c>
      <c r="K22" s="376">
        <v>157790.02000000002</v>
      </c>
      <c r="L22" s="450">
        <v>0</v>
      </c>
      <c r="M22" s="650">
        <v>157790.02000000002</v>
      </c>
      <c r="N22" s="690">
        <v>975166.07999999984</v>
      </c>
      <c r="O22" s="450">
        <v>0</v>
      </c>
      <c r="P22" s="380">
        <v>975166.07999999984</v>
      </c>
      <c r="Q22" s="689">
        <v>6.180150557050438</v>
      </c>
      <c r="R22" s="472">
        <v>1360.0642677824267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375</v>
      </c>
      <c r="E23" s="754">
        <v>34</v>
      </c>
      <c r="F23" s="375">
        <v>341</v>
      </c>
      <c r="G23" s="374">
        <v>320</v>
      </c>
      <c r="H23" s="754">
        <v>49</v>
      </c>
      <c r="I23" s="379">
        <v>271</v>
      </c>
      <c r="J23" s="689">
        <v>0.79472140762463339</v>
      </c>
      <c r="K23" s="376">
        <v>733467.88</v>
      </c>
      <c r="L23" s="450">
        <v>0</v>
      </c>
      <c r="M23" s="650">
        <v>733467.88</v>
      </c>
      <c r="N23" s="690">
        <v>619116</v>
      </c>
      <c r="O23" s="450">
        <v>0</v>
      </c>
      <c r="P23" s="380">
        <v>619116</v>
      </c>
      <c r="Q23" s="689">
        <v>0.84409422263998801</v>
      </c>
      <c r="R23" s="472">
        <v>2284.5608856088561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48</v>
      </c>
      <c r="E24" s="754">
        <v>12</v>
      </c>
      <c r="F24" s="375">
        <v>36</v>
      </c>
      <c r="G24" s="374">
        <v>56</v>
      </c>
      <c r="H24" s="754">
        <v>10</v>
      </c>
      <c r="I24" s="379">
        <v>46</v>
      </c>
      <c r="J24" s="689">
        <v>1.2777777777777777</v>
      </c>
      <c r="K24" s="376">
        <v>10489.57</v>
      </c>
      <c r="L24" s="450">
        <v>0</v>
      </c>
      <c r="M24" s="650">
        <v>10489.57</v>
      </c>
      <c r="N24" s="690">
        <v>21431.389999999996</v>
      </c>
      <c r="O24" s="450">
        <v>0</v>
      </c>
      <c r="P24" s="380">
        <v>21431.389999999996</v>
      </c>
      <c r="Q24" s="689">
        <v>2.0431142553984571</v>
      </c>
      <c r="R24" s="472">
        <v>465.89978260869555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327</v>
      </c>
      <c r="E25" s="754">
        <v>38</v>
      </c>
      <c r="F25" s="375">
        <v>289</v>
      </c>
      <c r="G25" s="374">
        <v>0</v>
      </c>
      <c r="H25" s="754">
        <v>0</v>
      </c>
      <c r="I25" s="379">
        <v>0</v>
      </c>
      <c r="J25" s="689">
        <v>0</v>
      </c>
      <c r="K25" s="376">
        <v>763412.88</v>
      </c>
      <c r="L25" s="450">
        <v>0</v>
      </c>
      <c r="M25" s="650">
        <v>763412.88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12578</v>
      </c>
      <c r="E26" s="384">
        <v>1411</v>
      </c>
      <c r="F26" s="385">
        <v>11167</v>
      </c>
      <c r="G26" s="374">
        <v>13777</v>
      </c>
      <c r="H26" s="384">
        <v>1674</v>
      </c>
      <c r="I26" s="388">
        <v>12103</v>
      </c>
      <c r="J26" s="688">
        <v>1.0838183934807917</v>
      </c>
      <c r="K26" s="650">
        <v>19734485.389999997</v>
      </c>
      <c r="L26" s="453">
        <v>-243867.82</v>
      </c>
      <c r="M26" s="386">
        <v>19490617.569999997</v>
      </c>
      <c r="N26" s="650">
        <v>20656156.9164</v>
      </c>
      <c r="O26" s="453">
        <v>-249006.505</v>
      </c>
      <c r="P26" s="651">
        <v>20407150.411399998</v>
      </c>
      <c r="Q26" s="688">
        <v>1.0470243099331409</v>
      </c>
      <c r="R26" s="478">
        <v>1686.1233092125917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244</v>
      </c>
      <c r="E28" s="754">
        <v>3</v>
      </c>
      <c r="F28" s="375">
        <v>241</v>
      </c>
      <c r="G28" s="374">
        <v>277</v>
      </c>
      <c r="H28" s="754">
        <v>6</v>
      </c>
      <c r="I28" s="379">
        <v>271</v>
      </c>
      <c r="J28" s="689">
        <v>1.1244813278008299</v>
      </c>
      <c r="K28" s="480"/>
      <c r="L28" s="526"/>
      <c r="M28" s="375">
        <v>2014510.6800000002</v>
      </c>
      <c r="N28" s="480"/>
      <c r="O28" s="481"/>
      <c r="P28" s="379">
        <v>2343651.7599999984</v>
      </c>
      <c r="Q28" s="689">
        <v>1.1633851253645369</v>
      </c>
      <c r="R28" s="472">
        <v>8648.161476014755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188</v>
      </c>
      <c r="E29" s="754">
        <v>7</v>
      </c>
      <c r="F29" s="375">
        <v>181</v>
      </c>
      <c r="G29" s="374">
        <v>151</v>
      </c>
      <c r="H29" s="754">
        <v>3</v>
      </c>
      <c r="I29" s="379">
        <v>148</v>
      </c>
      <c r="J29" s="689">
        <v>0.81767955801104975</v>
      </c>
      <c r="K29" s="482"/>
      <c r="L29" s="484"/>
      <c r="M29" s="375">
        <v>2223662.9099999997</v>
      </c>
      <c r="N29" s="482"/>
      <c r="O29" s="483"/>
      <c r="P29" s="379">
        <v>1561523.35</v>
      </c>
      <c r="Q29" s="689">
        <v>0.70223024496100461</v>
      </c>
      <c r="R29" s="472">
        <v>10550.833445945947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253</v>
      </c>
      <c r="E30" s="754">
        <v>33</v>
      </c>
      <c r="F30" s="375">
        <v>220</v>
      </c>
      <c r="G30" s="374">
        <v>266</v>
      </c>
      <c r="H30" s="754">
        <v>40</v>
      </c>
      <c r="I30" s="379">
        <v>226</v>
      </c>
      <c r="J30" s="689">
        <v>1.0272727272727273</v>
      </c>
      <c r="K30" s="460"/>
      <c r="L30" s="461"/>
      <c r="M30" s="375">
        <v>1334439.79</v>
      </c>
      <c r="N30" s="460"/>
      <c r="O30" s="461"/>
      <c r="P30" s="379">
        <v>1566084.21</v>
      </c>
      <c r="Q30" s="689">
        <v>1.1735892632518099</v>
      </c>
      <c r="R30" s="472">
        <v>6929.5761504424781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507</v>
      </c>
      <c r="E31" s="754">
        <v>5</v>
      </c>
      <c r="F31" s="375">
        <v>502</v>
      </c>
      <c r="G31" s="374">
        <v>480</v>
      </c>
      <c r="H31" s="754">
        <v>3</v>
      </c>
      <c r="I31" s="379">
        <v>477</v>
      </c>
      <c r="J31" s="689">
        <v>0.95019920318725104</v>
      </c>
      <c r="K31" s="460"/>
      <c r="L31" s="461"/>
      <c r="M31" s="375">
        <v>556208.93999999983</v>
      </c>
      <c r="N31" s="460"/>
      <c r="O31" s="461"/>
      <c r="P31" s="379">
        <v>508230.64000000007</v>
      </c>
      <c r="Q31" s="689">
        <v>0.9137405090971753</v>
      </c>
      <c r="R31" s="472">
        <v>1065.4730398322852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153</v>
      </c>
      <c r="E32" s="754">
        <v>3</v>
      </c>
      <c r="F32" s="375">
        <v>150</v>
      </c>
      <c r="G32" s="374">
        <v>167</v>
      </c>
      <c r="H32" s="754">
        <v>7</v>
      </c>
      <c r="I32" s="379">
        <v>160</v>
      </c>
      <c r="J32" s="689">
        <v>1.0666666666666667</v>
      </c>
      <c r="K32" s="482"/>
      <c r="L32" s="483"/>
      <c r="M32" s="375">
        <v>567722.07000000007</v>
      </c>
      <c r="N32" s="482"/>
      <c r="O32" s="483"/>
      <c r="P32" s="379">
        <v>494603.24000000005</v>
      </c>
      <c r="Q32" s="689">
        <v>0.87120664518115354</v>
      </c>
      <c r="R32" s="472">
        <v>3091.2702500000005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106</v>
      </c>
      <c r="E33" s="754">
        <v>22</v>
      </c>
      <c r="F33" s="375">
        <v>84</v>
      </c>
      <c r="G33" s="374">
        <v>117</v>
      </c>
      <c r="H33" s="754">
        <v>31</v>
      </c>
      <c r="I33" s="379">
        <v>86</v>
      </c>
      <c r="J33" s="689">
        <v>1.0238095238095237</v>
      </c>
      <c r="K33" s="482"/>
      <c r="L33" s="483"/>
      <c r="M33" s="375">
        <v>802352.70000000007</v>
      </c>
      <c r="N33" s="482"/>
      <c r="O33" s="483"/>
      <c r="P33" s="379">
        <v>607712.86</v>
      </c>
      <c r="Q33" s="689">
        <v>0.75741361623136549</v>
      </c>
      <c r="R33" s="472">
        <v>7066.4286046511625</v>
      </c>
    </row>
    <row r="34" spans="1:18" s="266" customFormat="1" ht="16.899999999999999" customHeight="1" x14ac:dyDescent="0.25">
      <c r="A34" s="275"/>
      <c r="B34" s="289" t="s">
        <v>65</v>
      </c>
      <c r="C34" s="749" t="s">
        <v>87</v>
      </c>
      <c r="D34" s="374">
        <v>79</v>
      </c>
      <c r="E34" s="754">
        <v>11</v>
      </c>
      <c r="F34" s="375">
        <v>68</v>
      </c>
      <c r="G34" s="374">
        <v>123</v>
      </c>
      <c r="H34" s="754">
        <v>25</v>
      </c>
      <c r="I34" s="379">
        <v>98</v>
      </c>
      <c r="J34" s="689">
        <v>1.4411764705882353</v>
      </c>
      <c r="K34" s="482"/>
      <c r="L34" s="483"/>
      <c r="M34" s="375">
        <v>113474.95</v>
      </c>
      <c r="N34" s="482"/>
      <c r="O34" s="483"/>
      <c r="P34" s="379">
        <v>358881.46</v>
      </c>
      <c r="Q34" s="689">
        <v>3.162649201431682</v>
      </c>
      <c r="R34" s="472">
        <v>3662.0557142857147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1530</v>
      </c>
      <c r="E35" s="374">
        <v>84</v>
      </c>
      <c r="F35" s="393">
        <v>1446</v>
      </c>
      <c r="G35" s="374">
        <v>1581</v>
      </c>
      <c r="H35" s="374">
        <v>115</v>
      </c>
      <c r="I35" s="394">
        <v>1466</v>
      </c>
      <c r="J35" s="688">
        <v>1.0138312586445366</v>
      </c>
      <c r="K35" s="417"/>
      <c r="L35" s="462"/>
      <c r="M35" s="386">
        <v>7612372.04</v>
      </c>
      <c r="N35" s="417"/>
      <c r="O35" s="462"/>
      <c r="P35" s="651">
        <v>7440687.5199999986</v>
      </c>
      <c r="Q35" s="688">
        <v>0.97744664618362487</v>
      </c>
      <c r="R35" s="478">
        <v>5075.5030832196444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3" t="s">
        <v>318</v>
      </c>
      <c r="C37" s="1023"/>
      <c r="D37" s="374">
        <v>14108</v>
      </c>
      <c r="E37" s="384">
        <v>1495</v>
      </c>
      <c r="F37" s="455">
        <v>12613</v>
      </c>
      <c r="G37" s="374">
        <v>15358</v>
      </c>
      <c r="H37" s="384">
        <v>1789</v>
      </c>
      <c r="I37" s="388">
        <v>13569</v>
      </c>
      <c r="J37" s="449">
        <v>1.0757948148735432</v>
      </c>
      <c r="K37" s="650">
        <v>27346857.429999996</v>
      </c>
      <c r="L37" s="453">
        <v>-243867.82</v>
      </c>
      <c r="M37" s="386">
        <v>27102989.609999996</v>
      </c>
      <c r="N37" s="650">
        <v>28096844.4364</v>
      </c>
      <c r="O37" s="453">
        <v>-249006.505</v>
      </c>
      <c r="P37" s="651">
        <v>27847837.931399997</v>
      </c>
      <c r="Q37" s="449">
        <v>1.0274821461439509</v>
      </c>
      <c r="R37" s="478">
        <v>2052.3132088879061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018" t="s">
        <v>344</v>
      </c>
      <c r="K41" s="1026" t="s">
        <v>220</v>
      </c>
      <c r="L41" s="1238"/>
      <c r="M41" s="1238"/>
      <c r="N41" s="1238"/>
      <c r="O41" s="1238"/>
      <c r="P41" s="1027"/>
      <c r="Q41" s="1325" t="s">
        <v>344</v>
      </c>
      <c r="R41" s="1098" t="s">
        <v>315</v>
      </c>
    </row>
    <row r="42" spans="1:18" s="266" customFormat="1" ht="19.149999999999999" customHeight="1" x14ac:dyDescent="0.25">
      <c r="A42" s="275"/>
      <c r="B42" s="1227"/>
      <c r="C42" s="1009"/>
      <c r="D42" s="1054" t="s">
        <v>345</v>
      </c>
      <c r="E42" s="1321"/>
      <c r="F42" s="1055"/>
      <c r="G42" s="1321" t="s">
        <v>346</v>
      </c>
      <c r="H42" s="1321"/>
      <c r="I42" s="1055"/>
      <c r="J42" s="1018"/>
      <c r="K42" s="1054" t="s">
        <v>345</v>
      </c>
      <c r="L42" s="1321"/>
      <c r="M42" s="1055"/>
      <c r="N42" s="1321" t="s">
        <v>346</v>
      </c>
      <c r="O42" s="1321"/>
      <c r="P42" s="1055"/>
      <c r="Q42" s="1325"/>
      <c r="R42" s="1018"/>
    </row>
    <row r="43" spans="1:18" s="266" customFormat="1" ht="19.149999999999999" customHeight="1" x14ac:dyDescent="0.25">
      <c r="A43" s="275"/>
      <c r="B43" s="1228"/>
      <c r="C43" s="1010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1019"/>
      <c r="K43" s="372" t="s">
        <v>285</v>
      </c>
      <c r="L43" s="745" t="s">
        <v>215</v>
      </c>
      <c r="M43" s="372" t="s">
        <v>221</v>
      </c>
      <c r="N43" s="372" t="s">
        <v>286</v>
      </c>
      <c r="O43" s="745" t="s">
        <v>215</v>
      </c>
      <c r="P43" s="372" t="s">
        <v>221</v>
      </c>
      <c r="Q43" s="1198"/>
      <c r="R43" s="101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86" t="s">
        <v>54</v>
      </c>
      <c r="D45" s="374">
        <v>113</v>
      </c>
      <c r="E45" s="754">
        <v>28</v>
      </c>
      <c r="F45" s="375">
        <v>85</v>
      </c>
      <c r="G45" s="374">
        <v>210</v>
      </c>
      <c r="H45" s="754">
        <v>62</v>
      </c>
      <c r="I45" s="379">
        <v>148</v>
      </c>
      <c r="J45" s="689">
        <v>1.7411764705882353</v>
      </c>
      <c r="K45" s="376">
        <v>157420.15</v>
      </c>
      <c r="L45" s="450">
        <v>0</v>
      </c>
      <c r="M45" s="650">
        <v>157420.15</v>
      </c>
      <c r="N45" s="690">
        <v>321820.09000000003</v>
      </c>
      <c r="O45" s="450">
        <v>0</v>
      </c>
      <c r="P45" s="380">
        <v>321820.09000000003</v>
      </c>
      <c r="Q45" s="689">
        <v>2.0443386059535582</v>
      </c>
      <c r="R45" s="472">
        <v>2174.4600675675679</v>
      </c>
    </row>
    <row r="46" spans="1:18" s="266" customFormat="1" ht="16.899999999999999" customHeight="1" x14ac:dyDescent="0.25">
      <c r="A46" s="275"/>
      <c r="B46" s="289" t="s">
        <v>55</v>
      </c>
      <c r="C46" s="749" t="s">
        <v>171</v>
      </c>
      <c r="D46" s="374">
        <v>239</v>
      </c>
      <c r="E46" s="754">
        <v>45</v>
      </c>
      <c r="F46" s="375">
        <v>194</v>
      </c>
      <c r="G46" s="374">
        <v>344</v>
      </c>
      <c r="H46" s="754">
        <v>53</v>
      </c>
      <c r="I46" s="379">
        <v>291</v>
      </c>
      <c r="J46" s="689">
        <v>1.5</v>
      </c>
      <c r="K46" s="376">
        <v>230229.83</v>
      </c>
      <c r="L46" s="450">
        <v>0</v>
      </c>
      <c r="M46" s="650">
        <v>230229.83</v>
      </c>
      <c r="N46" s="690">
        <v>329581.19</v>
      </c>
      <c r="O46" s="450">
        <v>0</v>
      </c>
      <c r="P46" s="380">
        <v>329581.19</v>
      </c>
      <c r="Q46" s="689">
        <v>1.4315312225179511</v>
      </c>
      <c r="R46" s="472">
        <v>1132.581408934708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210</v>
      </c>
      <c r="E47" s="754">
        <v>38</v>
      </c>
      <c r="F47" s="375">
        <v>172</v>
      </c>
      <c r="G47" s="374">
        <v>208</v>
      </c>
      <c r="H47" s="754">
        <v>30</v>
      </c>
      <c r="I47" s="379">
        <v>178</v>
      </c>
      <c r="J47" s="689">
        <v>1.0348837209302326</v>
      </c>
      <c r="K47" s="376">
        <v>336229.3</v>
      </c>
      <c r="L47" s="450">
        <v>0</v>
      </c>
      <c r="M47" s="650">
        <v>336229.3</v>
      </c>
      <c r="N47" s="690">
        <v>334108.98910000001</v>
      </c>
      <c r="O47" s="450">
        <v>0</v>
      </c>
      <c r="P47" s="380">
        <v>334108.98910000001</v>
      </c>
      <c r="Q47" s="689">
        <v>0.99369385446182124</v>
      </c>
      <c r="R47" s="472">
        <v>1877.0167926966292</v>
      </c>
    </row>
    <row r="48" spans="1:18" s="266" customFormat="1" ht="16.899999999999999" customHeight="1" x14ac:dyDescent="0.25">
      <c r="A48" s="275"/>
      <c r="B48" s="858" t="s">
        <v>59</v>
      </c>
      <c r="C48" s="994" t="s">
        <v>342</v>
      </c>
      <c r="D48" s="374">
        <v>86</v>
      </c>
      <c r="E48" s="754">
        <v>17</v>
      </c>
      <c r="F48" s="375">
        <v>69</v>
      </c>
      <c r="G48" s="374">
        <v>177</v>
      </c>
      <c r="H48" s="754">
        <v>45</v>
      </c>
      <c r="I48" s="379">
        <v>132</v>
      </c>
      <c r="J48" s="689">
        <v>1.9130434782608696</v>
      </c>
      <c r="K48" s="376">
        <v>66924.12</v>
      </c>
      <c r="L48" s="450">
        <v>0</v>
      </c>
      <c r="M48" s="650">
        <v>66924.12</v>
      </c>
      <c r="N48" s="690">
        <v>244852.22749999998</v>
      </c>
      <c r="O48" s="450">
        <v>0</v>
      </c>
      <c r="P48" s="380">
        <v>244852.22749999998</v>
      </c>
      <c r="Q48" s="689">
        <v>3.6586544208575322</v>
      </c>
      <c r="R48" s="472">
        <v>1854.9411174242423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97</v>
      </c>
      <c r="E49" s="754">
        <v>16</v>
      </c>
      <c r="F49" s="375">
        <v>81</v>
      </c>
      <c r="G49" s="374">
        <v>106</v>
      </c>
      <c r="H49" s="754">
        <v>19</v>
      </c>
      <c r="I49" s="379">
        <v>87</v>
      </c>
      <c r="J49" s="689">
        <v>1.0740740740740742</v>
      </c>
      <c r="K49" s="376">
        <v>94886.799999999988</v>
      </c>
      <c r="L49" s="450">
        <v>0</v>
      </c>
      <c r="M49" s="650">
        <v>94886.799999999988</v>
      </c>
      <c r="N49" s="690">
        <v>224776.9</v>
      </c>
      <c r="O49" s="450">
        <v>0</v>
      </c>
      <c r="P49" s="380">
        <v>224776.9</v>
      </c>
      <c r="Q49" s="689">
        <v>2.3688953574153624</v>
      </c>
      <c r="R49" s="472">
        <v>2583.6425287356319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61</v>
      </c>
      <c r="E50" s="754">
        <v>5</v>
      </c>
      <c r="F50" s="375">
        <v>56</v>
      </c>
      <c r="G50" s="374">
        <v>84</v>
      </c>
      <c r="H50" s="754">
        <v>8</v>
      </c>
      <c r="I50" s="379">
        <v>76</v>
      </c>
      <c r="J50" s="689">
        <v>1.3571428571428572</v>
      </c>
      <c r="K50" s="376">
        <v>105451.68</v>
      </c>
      <c r="L50" s="450">
        <v>0</v>
      </c>
      <c r="M50" s="650">
        <v>105451.68</v>
      </c>
      <c r="N50" s="690">
        <v>150466.67000000001</v>
      </c>
      <c r="O50" s="450">
        <v>0</v>
      </c>
      <c r="P50" s="380">
        <v>150466.67000000001</v>
      </c>
      <c r="Q50" s="689">
        <v>1.4268778837852563</v>
      </c>
      <c r="R50" s="472">
        <v>1979.824605263158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14</v>
      </c>
      <c r="E51" s="754">
        <v>0</v>
      </c>
      <c r="F51" s="375">
        <v>14</v>
      </c>
      <c r="G51" s="374">
        <v>20</v>
      </c>
      <c r="H51" s="754">
        <v>2</v>
      </c>
      <c r="I51" s="379">
        <v>18</v>
      </c>
      <c r="J51" s="689">
        <v>1.2857142857142858</v>
      </c>
      <c r="K51" s="376">
        <v>25406.95</v>
      </c>
      <c r="L51" s="450">
        <v>0</v>
      </c>
      <c r="M51" s="650">
        <v>25406.95</v>
      </c>
      <c r="N51" s="690">
        <v>35097</v>
      </c>
      <c r="O51" s="450">
        <v>0</v>
      </c>
      <c r="P51" s="380">
        <v>35097</v>
      </c>
      <c r="Q51" s="689">
        <v>1.3813936737782377</v>
      </c>
      <c r="R51" s="472">
        <v>1949.8333333333333</v>
      </c>
    </row>
    <row r="52" spans="1:19" s="266" customFormat="1" ht="16.899999999999999" customHeight="1" x14ac:dyDescent="0.25">
      <c r="A52" s="275"/>
      <c r="B52" s="289" t="s">
        <v>66</v>
      </c>
      <c r="C52" s="988" t="s">
        <v>71</v>
      </c>
      <c r="D52" s="374">
        <v>14</v>
      </c>
      <c r="E52" s="754">
        <v>2</v>
      </c>
      <c r="F52" s="375">
        <v>12</v>
      </c>
      <c r="G52" s="374">
        <v>13</v>
      </c>
      <c r="H52" s="754">
        <v>4</v>
      </c>
      <c r="I52" s="379">
        <v>9</v>
      </c>
      <c r="J52" s="689">
        <v>0.75</v>
      </c>
      <c r="K52" s="376">
        <v>11402.130000000001</v>
      </c>
      <c r="L52" s="450">
        <v>0</v>
      </c>
      <c r="M52" s="650">
        <v>11402.130000000001</v>
      </c>
      <c r="N52" s="690">
        <v>13064.99</v>
      </c>
      <c r="O52" s="450">
        <v>0</v>
      </c>
      <c r="P52" s="380">
        <v>13064.99</v>
      </c>
      <c r="Q52" s="689">
        <v>1.1458376636645959</v>
      </c>
      <c r="R52" s="472">
        <v>1451.6655555555556</v>
      </c>
    </row>
    <row r="53" spans="1:19" s="266" customFormat="1" ht="16.899999999999999" customHeight="1" x14ac:dyDescent="0.25">
      <c r="A53" s="275"/>
      <c r="B53" s="289" t="s">
        <v>67</v>
      </c>
      <c r="C53" s="749" t="s">
        <v>168</v>
      </c>
      <c r="D53" s="374">
        <v>13</v>
      </c>
      <c r="E53" s="754">
        <v>4</v>
      </c>
      <c r="F53" s="375">
        <v>9</v>
      </c>
      <c r="G53" s="374">
        <v>25</v>
      </c>
      <c r="H53" s="754">
        <v>3</v>
      </c>
      <c r="I53" s="379">
        <v>22</v>
      </c>
      <c r="J53" s="689">
        <v>2.4444444444444446</v>
      </c>
      <c r="K53" s="376">
        <v>16450.73</v>
      </c>
      <c r="L53" s="450">
        <v>0</v>
      </c>
      <c r="M53" s="650">
        <v>16450.73</v>
      </c>
      <c r="N53" s="690">
        <v>14332.63</v>
      </c>
      <c r="O53" s="450">
        <v>0</v>
      </c>
      <c r="P53" s="380">
        <v>14332.63</v>
      </c>
      <c r="Q53" s="689">
        <v>0.87124583529119981</v>
      </c>
      <c r="R53" s="472">
        <v>651.48318181818183</v>
      </c>
    </row>
    <row r="54" spans="1:19" s="266" customFormat="1" ht="16.899999999999999" customHeight="1" x14ac:dyDescent="0.25">
      <c r="A54" s="275"/>
      <c r="B54" s="858" t="s">
        <v>22</v>
      </c>
      <c r="C54" s="749" t="s">
        <v>172</v>
      </c>
      <c r="D54" s="374">
        <v>74</v>
      </c>
      <c r="E54" s="754">
        <v>3</v>
      </c>
      <c r="F54" s="375">
        <v>71</v>
      </c>
      <c r="G54" s="374">
        <v>0</v>
      </c>
      <c r="H54" s="754">
        <v>0</v>
      </c>
      <c r="I54" s="379">
        <v>0</v>
      </c>
      <c r="J54" s="689">
        <v>0</v>
      </c>
      <c r="K54" s="376">
        <v>213668.13</v>
      </c>
      <c r="L54" s="450">
        <v>0</v>
      </c>
      <c r="M54" s="650">
        <v>213668.13</v>
      </c>
      <c r="N54" s="690">
        <v>0</v>
      </c>
      <c r="O54" s="450">
        <v>0</v>
      </c>
      <c r="P54" s="380">
        <v>0</v>
      </c>
      <c r="Q54" s="689">
        <v>0</v>
      </c>
      <c r="R54" s="472" t="s">
        <v>347</v>
      </c>
    </row>
    <row r="55" spans="1:19" s="266" customFormat="1" ht="16.899999999999999" customHeight="1" x14ac:dyDescent="0.25">
      <c r="A55" s="275"/>
      <c r="B55" s="289" t="s">
        <v>24</v>
      </c>
      <c r="C55" s="749" t="s">
        <v>164</v>
      </c>
      <c r="D55" s="374">
        <v>0</v>
      </c>
      <c r="E55" s="754">
        <v>0</v>
      </c>
      <c r="F55" s="375">
        <v>0</v>
      </c>
      <c r="G55" s="374">
        <v>0</v>
      </c>
      <c r="H55" s="754">
        <v>0</v>
      </c>
      <c r="I55" s="379">
        <v>0</v>
      </c>
      <c r="J55" s="689" t="s">
        <v>347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347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0</v>
      </c>
      <c r="H56" s="754">
        <v>0</v>
      </c>
      <c r="I56" s="379">
        <v>0</v>
      </c>
      <c r="J56" s="689" t="s">
        <v>347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347</v>
      </c>
      <c r="R56" s="472" t="s">
        <v>347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921</v>
      </c>
      <c r="E58" s="384">
        <v>158</v>
      </c>
      <c r="F58" s="385">
        <v>763</v>
      </c>
      <c r="G58" s="374">
        <v>1187</v>
      </c>
      <c r="H58" s="384">
        <v>226</v>
      </c>
      <c r="I58" s="388">
        <v>961</v>
      </c>
      <c r="J58" s="688">
        <v>1.2595019659239843</v>
      </c>
      <c r="K58" s="650">
        <v>1258069.8199999998</v>
      </c>
      <c r="L58" s="453">
        <v>0</v>
      </c>
      <c r="M58" s="386">
        <v>1258069.8199999998</v>
      </c>
      <c r="N58" s="650">
        <v>1668100.6865999997</v>
      </c>
      <c r="O58" s="453">
        <v>0</v>
      </c>
      <c r="P58" s="651">
        <v>1668100.6865999997</v>
      </c>
      <c r="Q58" s="688">
        <v>1.3259205968393708</v>
      </c>
      <c r="R58" s="478">
        <v>1735.7967602497395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78</v>
      </c>
      <c r="E60" s="754">
        <v>11</v>
      </c>
      <c r="F60" s="375">
        <v>67</v>
      </c>
      <c r="G60" s="374">
        <v>50</v>
      </c>
      <c r="H60" s="754">
        <v>16</v>
      </c>
      <c r="I60" s="379">
        <v>34</v>
      </c>
      <c r="J60" s="689">
        <v>0.5074626865671642</v>
      </c>
      <c r="K60" s="458"/>
      <c r="L60" s="459"/>
      <c r="M60" s="375">
        <v>168140.61000000002</v>
      </c>
      <c r="N60" s="458"/>
      <c r="O60" s="459"/>
      <c r="P60" s="379">
        <v>154632.25999999998</v>
      </c>
      <c r="Q60" s="689">
        <v>0.91966039614106287</v>
      </c>
      <c r="R60" s="472">
        <v>4548.0076470588228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45</v>
      </c>
      <c r="E61" s="754">
        <v>9</v>
      </c>
      <c r="F61" s="375">
        <v>36</v>
      </c>
      <c r="G61" s="374">
        <v>59</v>
      </c>
      <c r="H61" s="754">
        <v>12</v>
      </c>
      <c r="I61" s="379">
        <v>47</v>
      </c>
      <c r="J61" s="689">
        <v>1.3055555555555556</v>
      </c>
      <c r="K61" s="482"/>
      <c r="L61" s="483"/>
      <c r="M61" s="375">
        <v>134829.42000000001</v>
      </c>
      <c r="N61" s="482"/>
      <c r="O61" s="483"/>
      <c r="P61" s="379">
        <v>122811.98000000001</v>
      </c>
      <c r="Q61" s="689">
        <v>0.91086930434025448</v>
      </c>
      <c r="R61" s="472">
        <v>2613.0208510638299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3</v>
      </c>
      <c r="E62" s="754">
        <v>0</v>
      </c>
      <c r="F62" s="375">
        <v>3</v>
      </c>
      <c r="G62" s="374">
        <v>10</v>
      </c>
      <c r="H62" s="754">
        <v>4</v>
      </c>
      <c r="I62" s="379">
        <v>6</v>
      </c>
      <c r="J62" s="689">
        <v>2</v>
      </c>
      <c r="K62" s="460"/>
      <c r="L62" s="461"/>
      <c r="M62" s="375">
        <v>635.64</v>
      </c>
      <c r="N62" s="460"/>
      <c r="O62" s="461"/>
      <c r="P62" s="379">
        <v>8595.3700000000008</v>
      </c>
      <c r="Q62" s="689">
        <v>13.52238688565855</v>
      </c>
      <c r="R62" s="472">
        <v>1432.5616666666667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4</v>
      </c>
      <c r="E63" s="754">
        <v>0</v>
      </c>
      <c r="F63" s="375">
        <v>4</v>
      </c>
      <c r="G63" s="374">
        <v>1</v>
      </c>
      <c r="H63" s="754">
        <v>0</v>
      </c>
      <c r="I63" s="379">
        <v>1</v>
      </c>
      <c r="J63" s="689">
        <v>0.25</v>
      </c>
      <c r="K63" s="482"/>
      <c r="L63" s="484"/>
      <c r="M63" s="375">
        <v>14377.19</v>
      </c>
      <c r="N63" s="482"/>
      <c r="O63" s="483"/>
      <c r="P63" s="379">
        <v>3312.39</v>
      </c>
      <c r="Q63" s="689">
        <v>0.2303920307097562</v>
      </c>
      <c r="R63" s="472">
        <v>3312.39</v>
      </c>
    </row>
    <row r="64" spans="1:19" s="266" customFormat="1" ht="16.899999999999999" customHeight="1" x14ac:dyDescent="0.25">
      <c r="A64" s="275"/>
      <c r="B64" s="858" t="s">
        <v>61</v>
      </c>
      <c r="C64" s="994" t="s">
        <v>342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130</v>
      </c>
      <c r="E67" s="374">
        <v>20</v>
      </c>
      <c r="F67" s="393">
        <v>110</v>
      </c>
      <c r="G67" s="374">
        <v>120</v>
      </c>
      <c r="H67" s="374">
        <v>32</v>
      </c>
      <c r="I67" s="394">
        <v>88</v>
      </c>
      <c r="J67" s="688">
        <v>0.8</v>
      </c>
      <c r="K67" s="417"/>
      <c r="L67" s="462"/>
      <c r="M67" s="386">
        <v>317982.86000000004</v>
      </c>
      <c r="N67" s="417"/>
      <c r="O67" s="462"/>
      <c r="P67" s="651">
        <v>289352</v>
      </c>
      <c r="Q67" s="688">
        <v>0.90996099601091696</v>
      </c>
      <c r="R67" s="478">
        <v>3288.090909090909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3" t="s">
        <v>318</v>
      </c>
      <c r="C69" s="1023"/>
      <c r="D69" s="374">
        <v>1051</v>
      </c>
      <c r="E69" s="384">
        <v>178</v>
      </c>
      <c r="F69" s="455">
        <v>873</v>
      </c>
      <c r="G69" s="374">
        <v>1307</v>
      </c>
      <c r="H69" s="384">
        <v>258</v>
      </c>
      <c r="I69" s="388">
        <v>1049</v>
      </c>
      <c r="J69" s="449">
        <v>1.2016036655211912</v>
      </c>
      <c r="K69" s="650">
        <v>1576052.68</v>
      </c>
      <c r="L69" s="453">
        <v>0</v>
      </c>
      <c r="M69" s="386">
        <v>1576052.68</v>
      </c>
      <c r="N69" s="650">
        <v>1957452.6865999997</v>
      </c>
      <c r="O69" s="453">
        <v>0</v>
      </c>
      <c r="P69" s="651">
        <v>1957452.6865999997</v>
      </c>
      <c r="Q69" s="449">
        <v>1.2419969912427038</v>
      </c>
      <c r="R69" s="478">
        <v>1866.017813727359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7" t="s">
        <v>287</v>
      </c>
      <c r="C76" s="1327"/>
      <c r="D76" s="1327"/>
      <c r="E76" s="1327"/>
      <c r="F76" s="1327"/>
      <c r="G76" s="1327"/>
      <c r="H76" s="1327"/>
      <c r="I76" s="1327"/>
      <c r="J76" s="1327"/>
      <c r="K76" s="1327"/>
      <c r="L76" s="1327"/>
      <c r="M76" s="1327"/>
      <c r="N76" s="1327"/>
      <c r="O76" s="1327"/>
      <c r="P76" s="1327"/>
      <c r="Q76" s="1327"/>
      <c r="R76" s="751"/>
    </row>
    <row r="77" spans="1:21" s="266" customFormat="1" ht="16.149999999999999" customHeight="1" x14ac:dyDescent="0.25">
      <c r="A77" s="275"/>
      <c r="B77" s="1226" t="s">
        <v>84</v>
      </c>
      <c r="C77" s="1008" t="s">
        <v>211</v>
      </c>
      <c r="D77" s="1011" t="s">
        <v>81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6"/>
      <c r="S77" s="465"/>
      <c r="T77" s="465"/>
      <c r="U77" s="466"/>
    </row>
    <row r="78" spans="1:21" s="266" customFormat="1" ht="15" customHeight="1" x14ac:dyDescent="0.25">
      <c r="A78" s="275"/>
      <c r="B78" s="1227"/>
      <c r="C78" s="1009"/>
      <c r="D78" s="1026" t="s">
        <v>197</v>
      </c>
      <c r="E78" s="1238"/>
      <c r="F78" s="1238"/>
      <c r="G78" s="1238"/>
      <c r="H78" s="1238"/>
      <c r="I78" s="1027"/>
      <c r="J78" s="1018" t="s">
        <v>344</v>
      </c>
      <c r="K78" s="1026" t="s">
        <v>220</v>
      </c>
      <c r="L78" s="1238"/>
      <c r="M78" s="1238"/>
      <c r="N78" s="1238"/>
      <c r="O78" s="1238"/>
      <c r="P78" s="1027"/>
      <c r="Q78" s="1325" t="s">
        <v>344</v>
      </c>
      <c r="R78" s="1098" t="s">
        <v>315</v>
      </c>
    </row>
    <row r="79" spans="1:21" s="266" customFormat="1" ht="19.149999999999999" customHeight="1" x14ac:dyDescent="0.25">
      <c r="A79" s="275"/>
      <c r="B79" s="1227"/>
      <c r="C79" s="1009"/>
      <c r="D79" s="1054" t="s">
        <v>345</v>
      </c>
      <c r="E79" s="1321"/>
      <c r="F79" s="1055"/>
      <c r="G79" s="1321" t="s">
        <v>346</v>
      </c>
      <c r="H79" s="1321"/>
      <c r="I79" s="1055"/>
      <c r="J79" s="1018"/>
      <c r="K79" s="1054" t="s">
        <v>345</v>
      </c>
      <c r="L79" s="1321"/>
      <c r="M79" s="1055"/>
      <c r="N79" s="1321" t="s">
        <v>346</v>
      </c>
      <c r="O79" s="1321"/>
      <c r="P79" s="1055"/>
      <c r="Q79" s="1325"/>
      <c r="R79" s="1018"/>
    </row>
    <row r="80" spans="1:21" s="266" customFormat="1" ht="19.149999999999999" customHeight="1" x14ac:dyDescent="0.25">
      <c r="A80" s="275"/>
      <c r="B80" s="1228"/>
      <c r="C80" s="1010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1019"/>
      <c r="K80" s="372" t="s">
        <v>285</v>
      </c>
      <c r="L80" s="745" t="s">
        <v>215</v>
      </c>
      <c r="M80" s="372" t="s">
        <v>221</v>
      </c>
      <c r="N80" s="372" t="s">
        <v>286</v>
      </c>
      <c r="O80" s="745" t="s">
        <v>215</v>
      </c>
      <c r="P80" s="372" t="s">
        <v>221</v>
      </c>
      <c r="Q80" s="1198"/>
      <c r="R80" s="101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241</v>
      </c>
      <c r="E82" s="754">
        <v>36</v>
      </c>
      <c r="F82" s="375">
        <v>205</v>
      </c>
      <c r="G82" s="374">
        <v>327</v>
      </c>
      <c r="H82" s="754">
        <v>47</v>
      </c>
      <c r="I82" s="379">
        <v>280</v>
      </c>
      <c r="J82" s="689">
        <v>1.3658536585365855</v>
      </c>
      <c r="K82" s="754">
        <v>401577.7</v>
      </c>
      <c r="L82" s="450">
        <v>0</v>
      </c>
      <c r="M82" s="650">
        <v>401577.7</v>
      </c>
      <c r="N82" s="754">
        <v>573874.81000000006</v>
      </c>
      <c r="O82" s="450">
        <v>0</v>
      </c>
      <c r="P82" s="380">
        <v>573874.81000000006</v>
      </c>
      <c r="Q82" s="689">
        <v>1.4290504925945839</v>
      </c>
      <c r="R82" s="472">
        <v>2049.552892857143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114</v>
      </c>
      <c r="E83" s="754">
        <v>13</v>
      </c>
      <c r="F83" s="375">
        <v>101</v>
      </c>
      <c r="G83" s="374">
        <v>145</v>
      </c>
      <c r="H83" s="754">
        <v>12</v>
      </c>
      <c r="I83" s="379">
        <v>133</v>
      </c>
      <c r="J83" s="689">
        <v>1.3168316831683169</v>
      </c>
      <c r="K83" s="754">
        <v>464149.02</v>
      </c>
      <c r="L83" s="450">
        <v>0</v>
      </c>
      <c r="M83" s="650">
        <v>464149.02</v>
      </c>
      <c r="N83" s="754">
        <v>425977.3</v>
      </c>
      <c r="O83" s="450">
        <v>0</v>
      </c>
      <c r="P83" s="380">
        <v>425977.3</v>
      </c>
      <c r="Q83" s="689">
        <v>0.91775977465168401</v>
      </c>
      <c r="R83" s="472">
        <v>3202.8368421052633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102</v>
      </c>
      <c r="E84" s="754">
        <v>3</v>
      </c>
      <c r="F84" s="375">
        <v>99</v>
      </c>
      <c r="G84" s="374">
        <v>160</v>
      </c>
      <c r="H84" s="754">
        <v>1</v>
      </c>
      <c r="I84" s="379">
        <v>159</v>
      </c>
      <c r="J84" s="689">
        <v>1.606060606060606</v>
      </c>
      <c r="K84" s="754">
        <v>177227.73</v>
      </c>
      <c r="L84" s="450">
        <v>0</v>
      </c>
      <c r="M84" s="650">
        <v>177227.73</v>
      </c>
      <c r="N84" s="754">
        <v>289934.95999999996</v>
      </c>
      <c r="O84" s="450">
        <v>0</v>
      </c>
      <c r="P84" s="380">
        <v>289934.95999999996</v>
      </c>
      <c r="Q84" s="689">
        <v>1.6359457969698079</v>
      </c>
      <c r="R84" s="472">
        <v>1823.4903144654086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132</v>
      </c>
      <c r="E85" s="754">
        <v>9</v>
      </c>
      <c r="F85" s="375">
        <v>123</v>
      </c>
      <c r="G85" s="374">
        <v>103</v>
      </c>
      <c r="H85" s="754">
        <v>3</v>
      </c>
      <c r="I85" s="379">
        <v>100</v>
      </c>
      <c r="J85" s="689">
        <v>0.81300813008130079</v>
      </c>
      <c r="K85" s="754">
        <v>243324.56</v>
      </c>
      <c r="L85" s="450">
        <v>0</v>
      </c>
      <c r="M85" s="650">
        <v>243324.56</v>
      </c>
      <c r="N85" s="754">
        <v>205808.09</v>
      </c>
      <c r="O85" s="450">
        <v>0</v>
      </c>
      <c r="P85" s="380">
        <v>205808.09</v>
      </c>
      <c r="Q85" s="689">
        <v>0.84581716699703469</v>
      </c>
      <c r="R85" s="472">
        <v>2058.0808999999999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106</v>
      </c>
      <c r="E86" s="754">
        <v>12</v>
      </c>
      <c r="F86" s="375">
        <v>94</v>
      </c>
      <c r="G86" s="374">
        <v>121</v>
      </c>
      <c r="H86" s="754">
        <v>8</v>
      </c>
      <c r="I86" s="379">
        <v>113</v>
      </c>
      <c r="J86" s="689">
        <v>1.2021276595744681</v>
      </c>
      <c r="K86" s="754">
        <v>261957.23</v>
      </c>
      <c r="L86" s="450">
        <v>0</v>
      </c>
      <c r="M86" s="650">
        <v>261957.23</v>
      </c>
      <c r="N86" s="754">
        <v>155182.37</v>
      </c>
      <c r="O86" s="450">
        <v>0</v>
      </c>
      <c r="P86" s="380">
        <v>155182.37</v>
      </c>
      <c r="Q86" s="689">
        <v>0.59239582736464269</v>
      </c>
      <c r="R86" s="472">
        <v>1373.2953097345132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41</v>
      </c>
      <c r="E87" s="754">
        <v>2</v>
      </c>
      <c r="F87" s="375">
        <v>39</v>
      </c>
      <c r="G87" s="374">
        <v>61</v>
      </c>
      <c r="H87" s="754">
        <v>6</v>
      </c>
      <c r="I87" s="379">
        <v>55</v>
      </c>
      <c r="J87" s="689">
        <v>1.4102564102564104</v>
      </c>
      <c r="K87" s="754">
        <v>69198.86</v>
      </c>
      <c r="L87" s="450">
        <v>0</v>
      </c>
      <c r="M87" s="650">
        <v>69198.86</v>
      </c>
      <c r="N87" s="754">
        <v>116037.84</v>
      </c>
      <c r="O87" s="450">
        <v>0</v>
      </c>
      <c r="P87" s="380">
        <v>116037.84</v>
      </c>
      <c r="Q87" s="689">
        <v>1.6768750236636845</v>
      </c>
      <c r="R87" s="472">
        <v>2109.7789090909091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54</v>
      </c>
      <c r="E88" s="754">
        <v>7</v>
      </c>
      <c r="F88" s="375">
        <v>47</v>
      </c>
      <c r="G88" s="374">
        <v>67</v>
      </c>
      <c r="H88" s="754">
        <v>5</v>
      </c>
      <c r="I88" s="379">
        <v>62</v>
      </c>
      <c r="J88" s="689">
        <v>1.3191489361702127</v>
      </c>
      <c r="K88" s="754">
        <v>88756.11</v>
      </c>
      <c r="L88" s="450">
        <v>0</v>
      </c>
      <c r="M88" s="650">
        <v>88756.11</v>
      </c>
      <c r="N88" s="754">
        <v>143315.35</v>
      </c>
      <c r="O88" s="450">
        <v>0</v>
      </c>
      <c r="P88" s="380">
        <v>143315.35</v>
      </c>
      <c r="Q88" s="689">
        <v>1.6147096802687726</v>
      </c>
      <c r="R88" s="472">
        <v>2311.5379032258065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790</v>
      </c>
      <c r="E89" s="384">
        <v>82</v>
      </c>
      <c r="F89" s="385">
        <v>708</v>
      </c>
      <c r="G89" s="384">
        <v>984</v>
      </c>
      <c r="H89" s="384">
        <v>82</v>
      </c>
      <c r="I89" s="388">
        <v>902</v>
      </c>
      <c r="J89" s="688">
        <v>1.2740112994350283</v>
      </c>
      <c r="K89" s="650">
        <v>1706191.2100000002</v>
      </c>
      <c r="L89" s="457">
        <v>0</v>
      </c>
      <c r="M89" s="408">
        <v>1706191.2100000002</v>
      </c>
      <c r="N89" s="486">
        <v>1910130.7200000004</v>
      </c>
      <c r="O89" s="457">
        <v>0</v>
      </c>
      <c r="P89" s="454">
        <v>1910130.7200000004</v>
      </c>
      <c r="Q89" s="688">
        <v>1.1195291060021346</v>
      </c>
      <c r="R89" s="478">
        <v>2117.6615521064305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3</v>
      </c>
      <c r="E91" s="754">
        <v>3</v>
      </c>
      <c r="F91" s="375">
        <v>0</v>
      </c>
      <c r="G91" s="374">
        <v>15</v>
      </c>
      <c r="H91" s="754">
        <v>0</v>
      </c>
      <c r="I91" s="379">
        <v>15</v>
      </c>
      <c r="J91" s="689" t="s">
        <v>347</v>
      </c>
      <c r="K91" s="754">
        <v>0</v>
      </c>
      <c r="L91" s="450">
        <v>0</v>
      </c>
      <c r="M91" s="650">
        <v>0</v>
      </c>
      <c r="N91" s="754">
        <v>21125.18</v>
      </c>
      <c r="O91" s="450">
        <v>0</v>
      </c>
      <c r="P91" s="380">
        <v>21125.18</v>
      </c>
      <c r="Q91" s="689" t="s">
        <v>347</v>
      </c>
      <c r="R91" s="472">
        <v>1408.3453333333334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3</v>
      </c>
      <c r="E98" s="384">
        <v>3</v>
      </c>
      <c r="F98" s="385">
        <v>0</v>
      </c>
      <c r="G98" s="384">
        <v>15</v>
      </c>
      <c r="H98" s="384">
        <v>0</v>
      </c>
      <c r="I98" s="388">
        <v>15</v>
      </c>
      <c r="J98" s="688" t="s">
        <v>347</v>
      </c>
      <c r="K98" s="650">
        <v>0</v>
      </c>
      <c r="L98" s="457">
        <v>0</v>
      </c>
      <c r="M98" s="408">
        <v>0</v>
      </c>
      <c r="N98" s="486">
        <v>21125.18</v>
      </c>
      <c r="O98" s="457">
        <v>0</v>
      </c>
      <c r="P98" s="454">
        <v>21125.18</v>
      </c>
      <c r="Q98" s="688" t="s">
        <v>347</v>
      </c>
      <c r="R98" s="478">
        <v>1408.3453333333334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3" t="s">
        <v>318</v>
      </c>
      <c r="C100" s="1023"/>
      <c r="D100" s="374">
        <v>793</v>
      </c>
      <c r="E100" s="384">
        <v>85</v>
      </c>
      <c r="F100" s="455">
        <v>708</v>
      </c>
      <c r="G100" s="374">
        <v>999</v>
      </c>
      <c r="H100" s="384">
        <v>82</v>
      </c>
      <c r="I100" s="388">
        <v>917</v>
      </c>
      <c r="J100" s="449">
        <v>1.2951977401129944</v>
      </c>
      <c r="K100" s="650">
        <v>1706191.2100000002</v>
      </c>
      <c r="L100" s="453">
        <v>0</v>
      </c>
      <c r="M100" s="386">
        <v>1706191.2100000002</v>
      </c>
      <c r="N100" s="650">
        <v>1931255.9000000004</v>
      </c>
      <c r="O100" s="453">
        <v>0</v>
      </c>
      <c r="P100" s="651">
        <v>1931255.9000000004</v>
      </c>
      <c r="Q100" s="449">
        <v>1.1319105904900308</v>
      </c>
      <c r="R100" s="478">
        <v>2106.0587786259548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288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746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26" t="s">
        <v>197</v>
      </c>
      <c r="E118" s="1238"/>
      <c r="F118" s="1238"/>
      <c r="G118" s="1238"/>
      <c r="H118" s="1238"/>
      <c r="I118" s="1027"/>
      <c r="J118" s="1018" t="s">
        <v>344</v>
      </c>
      <c r="K118" s="1026" t="s">
        <v>220</v>
      </c>
      <c r="L118" s="1238"/>
      <c r="M118" s="1238"/>
      <c r="N118" s="1238"/>
      <c r="O118" s="1238"/>
      <c r="P118" s="1027"/>
      <c r="Q118" s="1197" t="s">
        <v>344</v>
      </c>
      <c r="R118" s="1098" t="s">
        <v>315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345</v>
      </c>
      <c r="E119" s="1321"/>
      <c r="F119" s="1055"/>
      <c r="G119" s="1321" t="s">
        <v>346</v>
      </c>
      <c r="H119" s="1321"/>
      <c r="I119" s="1055"/>
      <c r="J119" s="1018"/>
      <c r="K119" s="1054" t="s">
        <v>345</v>
      </c>
      <c r="L119" s="1321"/>
      <c r="M119" s="1055"/>
      <c r="N119" s="1321" t="s">
        <v>346</v>
      </c>
      <c r="O119" s="1321"/>
      <c r="P119" s="1055"/>
      <c r="Q119" s="1325"/>
      <c r="R119" s="1018"/>
    </row>
    <row r="120" spans="1:18" s="266" customFormat="1" ht="19.149999999999999" customHeight="1" x14ac:dyDescent="0.25">
      <c r="A120" s="275"/>
      <c r="B120" s="1228"/>
      <c r="C120" s="1010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1019"/>
      <c r="K120" s="372" t="s">
        <v>285</v>
      </c>
      <c r="L120" s="745" t="s">
        <v>215</v>
      </c>
      <c r="M120" s="372" t="s">
        <v>221</v>
      </c>
      <c r="N120" s="372" t="s">
        <v>286</v>
      </c>
      <c r="O120" s="745" t="s">
        <v>215</v>
      </c>
      <c r="P120" s="372" t="s">
        <v>221</v>
      </c>
      <c r="Q120" s="1198"/>
      <c r="R120" s="101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999" t="s">
        <v>342</v>
      </c>
      <c r="D122" s="374">
        <v>2584</v>
      </c>
      <c r="E122" s="374">
        <v>281</v>
      </c>
      <c r="F122" s="375">
        <v>2303</v>
      </c>
      <c r="G122" s="374">
        <v>2937</v>
      </c>
      <c r="H122" s="374">
        <v>404</v>
      </c>
      <c r="I122" s="379">
        <v>2533</v>
      </c>
      <c r="J122" s="448">
        <v>1.0998697351280937</v>
      </c>
      <c r="K122" s="376">
        <v>3167543.95</v>
      </c>
      <c r="L122" s="450">
        <v>0</v>
      </c>
      <c r="M122" s="650">
        <v>3167543.95</v>
      </c>
      <c r="N122" s="376">
        <v>3945359.4601000007</v>
      </c>
      <c r="O122" s="450">
        <v>0</v>
      </c>
      <c r="P122" s="380">
        <v>3945359.4601000007</v>
      </c>
      <c r="Q122" s="448">
        <v>1.2455579219666393</v>
      </c>
      <c r="R122" s="472">
        <v>1557.5836794709833</v>
      </c>
    </row>
    <row r="123" spans="1:18" s="266" customFormat="1" ht="18" customHeight="1" x14ac:dyDescent="0.25">
      <c r="A123" s="275"/>
      <c r="B123" s="439" t="s">
        <v>55</v>
      </c>
      <c r="C123" s="997" t="s">
        <v>169</v>
      </c>
      <c r="D123" s="374">
        <v>2058</v>
      </c>
      <c r="E123" s="374">
        <v>309</v>
      </c>
      <c r="F123" s="375">
        <v>1749</v>
      </c>
      <c r="G123" s="374">
        <v>2147</v>
      </c>
      <c r="H123" s="374">
        <v>311</v>
      </c>
      <c r="I123" s="379">
        <v>1836</v>
      </c>
      <c r="J123" s="448">
        <v>1.0497427101200687</v>
      </c>
      <c r="K123" s="376">
        <v>3986339.32</v>
      </c>
      <c r="L123" s="450">
        <v>-76840.349999999991</v>
      </c>
      <c r="M123" s="650">
        <v>3909498.9699999997</v>
      </c>
      <c r="N123" s="376">
        <v>3884460.6600000006</v>
      </c>
      <c r="O123" s="450">
        <v>-17131.71</v>
      </c>
      <c r="P123" s="380">
        <v>3867328.9500000007</v>
      </c>
      <c r="Q123" s="448">
        <v>0.98921344644835674</v>
      </c>
      <c r="R123" s="472">
        <v>2106.3883169934643</v>
      </c>
    </row>
    <row r="124" spans="1:18" s="266" customFormat="1" ht="18" customHeight="1" x14ac:dyDescent="0.25">
      <c r="A124" s="275"/>
      <c r="B124" s="440" t="s">
        <v>57</v>
      </c>
      <c r="C124" s="997" t="s">
        <v>166</v>
      </c>
      <c r="D124" s="374">
        <v>2182</v>
      </c>
      <c r="E124" s="374">
        <v>227</v>
      </c>
      <c r="F124" s="375">
        <v>1955</v>
      </c>
      <c r="G124" s="374">
        <v>2064</v>
      </c>
      <c r="H124" s="374">
        <v>230</v>
      </c>
      <c r="I124" s="379">
        <v>1834</v>
      </c>
      <c r="J124" s="448">
        <v>0.93810741687979537</v>
      </c>
      <c r="K124" s="376">
        <v>3758922.8199999994</v>
      </c>
      <c r="L124" s="450">
        <v>0</v>
      </c>
      <c r="M124" s="650">
        <v>3758922.8199999994</v>
      </c>
      <c r="N124" s="376">
        <v>3719918.8528999994</v>
      </c>
      <c r="O124" s="450">
        <v>0</v>
      </c>
      <c r="P124" s="380">
        <v>3719918.8528999994</v>
      </c>
      <c r="Q124" s="448">
        <v>0.98962363183078073</v>
      </c>
      <c r="R124" s="472">
        <v>2028.3090800981458</v>
      </c>
    </row>
    <row r="125" spans="1:18" s="266" customFormat="1" ht="18" customHeight="1" x14ac:dyDescent="0.25">
      <c r="A125" s="275"/>
      <c r="B125" s="440" t="s">
        <v>59</v>
      </c>
      <c r="C125" s="997" t="s">
        <v>165</v>
      </c>
      <c r="D125" s="374">
        <v>1251</v>
      </c>
      <c r="E125" s="374">
        <v>122</v>
      </c>
      <c r="F125" s="375">
        <v>1129</v>
      </c>
      <c r="G125" s="374">
        <v>1339</v>
      </c>
      <c r="H125" s="374">
        <v>148</v>
      </c>
      <c r="I125" s="379">
        <v>1191</v>
      </c>
      <c r="J125" s="448">
        <v>1.0549158547387067</v>
      </c>
      <c r="K125" s="376">
        <v>4153287.2799999993</v>
      </c>
      <c r="L125" s="450">
        <v>-132066.26</v>
      </c>
      <c r="M125" s="650">
        <v>4021221.0199999996</v>
      </c>
      <c r="N125" s="376">
        <v>3838737.5800000005</v>
      </c>
      <c r="O125" s="450">
        <v>-164769.82</v>
      </c>
      <c r="P125" s="380">
        <v>3673967.7600000007</v>
      </c>
      <c r="Q125" s="448">
        <v>0.91364482124387214</v>
      </c>
      <c r="R125" s="472">
        <v>3084.7756171284641</v>
      </c>
    </row>
    <row r="126" spans="1:18" s="266" customFormat="1" ht="18" customHeight="1" x14ac:dyDescent="0.25">
      <c r="A126" s="275"/>
      <c r="B126" s="439" t="s">
        <v>61</v>
      </c>
      <c r="C126" s="997" t="s">
        <v>171</v>
      </c>
      <c r="D126" s="374">
        <v>2182</v>
      </c>
      <c r="E126" s="374">
        <v>264</v>
      </c>
      <c r="F126" s="375">
        <v>1918</v>
      </c>
      <c r="G126" s="374">
        <v>2907</v>
      </c>
      <c r="H126" s="374">
        <v>341</v>
      </c>
      <c r="I126" s="379">
        <v>2566</v>
      </c>
      <c r="J126" s="448">
        <v>1.337851929092805</v>
      </c>
      <c r="K126" s="376">
        <v>3219259.7300000004</v>
      </c>
      <c r="L126" s="450">
        <v>-18865.45</v>
      </c>
      <c r="M126" s="650">
        <v>3200394.2800000003</v>
      </c>
      <c r="N126" s="376">
        <v>3616476.4500000007</v>
      </c>
      <c r="O126" s="450">
        <v>-13299.69</v>
      </c>
      <c r="P126" s="380">
        <v>3603176.7600000007</v>
      </c>
      <c r="Q126" s="448">
        <v>1.1258540182117811</v>
      </c>
      <c r="R126" s="472">
        <v>1404.1998285268903</v>
      </c>
    </row>
    <row r="127" spans="1:18" s="266" customFormat="1" ht="18" customHeight="1" x14ac:dyDescent="0.25">
      <c r="A127" s="275"/>
      <c r="B127" s="440" t="s">
        <v>63</v>
      </c>
      <c r="C127" s="997" t="s">
        <v>167</v>
      </c>
      <c r="D127" s="374">
        <v>587</v>
      </c>
      <c r="E127" s="374">
        <v>30</v>
      </c>
      <c r="F127" s="375">
        <v>557</v>
      </c>
      <c r="G127" s="374">
        <v>698</v>
      </c>
      <c r="H127" s="374">
        <v>13</v>
      </c>
      <c r="I127" s="379">
        <v>685</v>
      </c>
      <c r="J127" s="448">
        <v>1.229802513464991</v>
      </c>
      <c r="K127" s="376">
        <v>2568431.2000000002</v>
      </c>
      <c r="L127" s="450">
        <v>0</v>
      </c>
      <c r="M127" s="650">
        <v>2568431.2000000002</v>
      </c>
      <c r="N127" s="376">
        <v>3503728.2699999982</v>
      </c>
      <c r="O127" s="450">
        <v>0</v>
      </c>
      <c r="P127" s="380">
        <v>3503728.2699999982</v>
      </c>
      <c r="Q127" s="448">
        <v>1.3641511090505356</v>
      </c>
      <c r="R127" s="472">
        <v>5114.9317810218954</v>
      </c>
    </row>
    <row r="128" spans="1:18" s="266" customFormat="1" ht="18" customHeight="1" x14ac:dyDescent="0.25">
      <c r="A128" s="275"/>
      <c r="B128" s="440" t="s">
        <v>65</v>
      </c>
      <c r="C128" s="997" t="s">
        <v>170</v>
      </c>
      <c r="D128" s="374">
        <v>1538</v>
      </c>
      <c r="E128" s="374">
        <v>96</v>
      </c>
      <c r="F128" s="375">
        <v>1442</v>
      </c>
      <c r="G128" s="374">
        <v>1449</v>
      </c>
      <c r="H128" s="374">
        <v>117</v>
      </c>
      <c r="I128" s="379">
        <v>1332</v>
      </c>
      <c r="J128" s="448">
        <v>0.92371705963938977</v>
      </c>
      <c r="K128" s="376">
        <v>2496762.9299999992</v>
      </c>
      <c r="L128" s="450">
        <v>-16095.760000000002</v>
      </c>
      <c r="M128" s="650">
        <v>2480667.1699999995</v>
      </c>
      <c r="N128" s="376">
        <v>2206867.81</v>
      </c>
      <c r="O128" s="450">
        <v>-10858.4</v>
      </c>
      <c r="P128" s="380">
        <v>2196009.41</v>
      </c>
      <c r="Q128" s="448">
        <v>0.88524951535517782</v>
      </c>
      <c r="R128" s="472">
        <v>1648.6557132132134</v>
      </c>
    </row>
    <row r="129" spans="1:18" s="266" customFormat="1" ht="18" customHeight="1" x14ac:dyDescent="0.25">
      <c r="A129" s="275"/>
      <c r="B129" s="439" t="s">
        <v>66</v>
      </c>
      <c r="C129" s="994" t="s">
        <v>54</v>
      </c>
      <c r="D129" s="374">
        <v>826</v>
      </c>
      <c r="E129" s="374">
        <v>130</v>
      </c>
      <c r="F129" s="375">
        <v>696</v>
      </c>
      <c r="G129" s="374">
        <v>1348</v>
      </c>
      <c r="H129" s="374">
        <v>274</v>
      </c>
      <c r="I129" s="379">
        <v>1074</v>
      </c>
      <c r="J129" s="448">
        <v>1.5431034482758621</v>
      </c>
      <c r="K129" s="376">
        <v>1227158.5999999999</v>
      </c>
      <c r="L129" s="450">
        <v>0</v>
      </c>
      <c r="M129" s="650">
        <v>1227158.5999999999</v>
      </c>
      <c r="N129" s="376">
        <v>1876873.0400000003</v>
      </c>
      <c r="O129" s="450">
        <v>-42946.885000000002</v>
      </c>
      <c r="P129" s="380">
        <v>1833926.1550000003</v>
      </c>
      <c r="Q129" s="448">
        <v>1.4944491730734728</v>
      </c>
      <c r="R129" s="472">
        <v>1707.566252327747</v>
      </c>
    </row>
    <row r="130" spans="1:18" s="266" customFormat="1" ht="18" customHeight="1" x14ac:dyDescent="0.25">
      <c r="A130" s="275"/>
      <c r="B130" s="440" t="s">
        <v>67</v>
      </c>
      <c r="C130" s="997" t="s">
        <v>71</v>
      </c>
      <c r="D130" s="374">
        <v>845</v>
      </c>
      <c r="E130" s="374">
        <v>84</v>
      </c>
      <c r="F130" s="375">
        <v>761</v>
      </c>
      <c r="G130" s="374">
        <v>387</v>
      </c>
      <c r="H130" s="374">
        <v>27</v>
      </c>
      <c r="I130" s="379">
        <v>360</v>
      </c>
      <c r="J130" s="448">
        <v>0.47306176084099871</v>
      </c>
      <c r="K130" s="376">
        <v>1487336</v>
      </c>
      <c r="L130" s="450">
        <v>0</v>
      </c>
      <c r="M130" s="650">
        <v>1487336</v>
      </c>
      <c r="N130" s="376">
        <v>1066207.06</v>
      </c>
      <c r="O130" s="450">
        <v>0</v>
      </c>
      <c r="P130" s="380">
        <v>1066207.06</v>
      </c>
      <c r="Q130" s="448">
        <v>0.71685689044035783</v>
      </c>
      <c r="R130" s="472">
        <v>2961.6862777777778</v>
      </c>
    </row>
    <row r="131" spans="1:18" s="266" customFormat="1" ht="18" customHeight="1" x14ac:dyDescent="0.25">
      <c r="A131" s="275"/>
      <c r="B131" s="440" t="s">
        <v>22</v>
      </c>
      <c r="C131" s="997" t="s">
        <v>164</v>
      </c>
      <c r="D131" s="374">
        <v>104</v>
      </c>
      <c r="E131" s="374">
        <v>8</v>
      </c>
      <c r="F131" s="375">
        <v>96</v>
      </c>
      <c r="G131" s="374">
        <v>792</v>
      </c>
      <c r="H131" s="374">
        <v>75</v>
      </c>
      <c r="I131" s="379">
        <v>717</v>
      </c>
      <c r="J131" s="448">
        <v>0</v>
      </c>
      <c r="K131" s="376">
        <v>157790.02000000002</v>
      </c>
      <c r="L131" s="450">
        <v>0</v>
      </c>
      <c r="M131" s="650">
        <v>157790.02000000002</v>
      </c>
      <c r="N131" s="376">
        <v>975166.07999999984</v>
      </c>
      <c r="O131" s="450">
        <v>0</v>
      </c>
      <c r="P131" s="380">
        <v>975166.07999999984</v>
      </c>
      <c r="Q131" s="448">
        <v>0</v>
      </c>
      <c r="R131" s="472">
        <v>1360.0642677824267</v>
      </c>
    </row>
    <row r="132" spans="1:18" s="266" customFormat="1" ht="18" customHeight="1" x14ac:dyDescent="0.25">
      <c r="A132" s="275"/>
      <c r="B132" s="439" t="s">
        <v>24</v>
      </c>
      <c r="C132" s="1000" t="s">
        <v>168</v>
      </c>
      <c r="D132" s="374">
        <v>212</v>
      </c>
      <c r="E132" s="374">
        <v>47</v>
      </c>
      <c r="F132" s="375">
        <v>165</v>
      </c>
      <c r="G132" s="374">
        <v>257</v>
      </c>
      <c r="H132" s="374">
        <v>56</v>
      </c>
      <c r="I132" s="379">
        <v>201</v>
      </c>
      <c r="J132" s="448">
        <v>1.2181818181818183</v>
      </c>
      <c r="K132" s="376">
        <v>964122.42</v>
      </c>
      <c r="L132" s="450">
        <v>0</v>
      </c>
      <c r="M132" s="650">
        <v>964122.42</v>
      </c>
      <c r="N132" s="376">
        <v>766288.86</v>
      </c>
      <c r="O132" s="450">
        <v>0</v>
      </c>
      <c r="P132" s="380">
        <v>766288.86</v>
      </c>
      <c r="Q132" s="448">
        <v>0.79480452285302106</v>
      </c>
      <c r="R132" s="472">
        <v>3812.3823880597015</v>
      </c>
    </row>
    <row r="133" spans="1:18" s="266" customFormat="1" ht="18" customHeight="1" x14ac:dyDescent="0.25">
      <c r="A133" s="275"/>
      <c r="B133" s="440" t="s">
        <v>26</v>
      </c>
      <c r="C133" s="997" t="s">
        <v>163</v>
      </c>
      <c r="D133" s="374">
        <v>389</v>
      </c>
      <c r="E133" s="374">
        <v>34</v>
      </c>
      <c r="F133" s="375">
        <v>355</v>
      </c>
      <c r="G133" s="374">
        <v>340</v>
      </c>
      <c r="H133" s="374">
        <v>51</v>
      </c>
      <c r="I133" s="379">
        <v>289</v>
      </c>
      <c r="J133" s="448">
        <v>0.81408450704225355</v>
      </c>
      <c r="K133" s="376">
        <v>758874.83</v>
      </c>
      <c r="L133" s="450">
        <v>0</v>
      </c>
      <c r="M133" s="650">
        <v>758874.83</v>
      </c>
      <c r="N133" s="376">
        <v>654213</v>
      </c>
      <c r="O133" s="450">
        <v>0</v>
      </c>
      <c r="P133" s="380">
        <v>654213</v>
      </c>
      <c r="Q133" s="448">
        <v>0.86208288130995203</v>
      </c>
      <c r="R133" s="472">
        <v>2263.7128027681661</v>
      </c>
    </row>
    <row r="134" spans="1:18" s="266" customFormat="1" ht="18" customHeight="1" x14ac:dyDescent="0.25">
      <c r="A134" s="275"/>
      <c r="B134" s="440" t="s">
        <v>28</v>
      </c>
      <c r="C134" s="997" t="s">
        <v>179</v>
      </c>
      <c r="D134" s="374">
        <v>244</v>
      </c>
      <c r="E134" s="374">
        <v>39</v>
      </c>
      <c r="F134" s="375">
        <v>205</v>
      </c>
      <c r="G134" s="374">
        <v>342</v>
      </c>
      <c r="H134" s="374">
        <v>47</v>
      </c>
      <c r="I134" s="379">
        <v>295</v>
      </c>
      <c r="J134" s="448">
        <v>1.4390243902439024</v>
      </c>
      <c r="K134" s="376">
        <v>401577.7</v>
      </c>
      <c r="L134" s="450">
        <v>0</v>
      </c>
      <c r="M134" s="650">
        <v>401577.7</v>
      </c>
      <c r="N134" s="376">
        <v>594999.99000000011</v>
      </c>
      <c r="O134" s="450">
        <v>0</v>
      </c>
      <c r="P134" s="380">
        <v>594999.99000000011</v>
      </c>
      <c r="Q134" s="448">
        <v>1.4816559535053866</v>
      </c>
      <c r="R134" s="472">
        <v>2016.9491186440682</v>
      </c>
    </row>
    <row r="135" spans="1:18" s="266" customFormat="1" ht="18" customHeight="1" x14ac:dyDescent="0.25">
      <c r="A135" s="275"/>
      <c r="B135" s="439" t="s">
        <v>30</v>
      </c>
      <c r="C135" s="997" t="s">
        <v>174</v>
      </c>
      <c r="D135" s="374">
        <v>114</v>
      </c>
      <c r="E135" s="374">
        <v>13</v>
      </c>
      <c r="F135" s="375">
        <v>101</v>
      </c>
      <c r="G135" s="374">
        <v>145</v>
      </c>
      <c r="H135" s="374">
        <v>12</v>
      </c>
      <c r="I135" s="379">
        <v>133</v>
      </c>
      <c r="J135" s="448">
        <v>1.3168316831683169</v>
      </c>
      <c r="K135" s="376">
        <v>464149.02</v>
      </c>
      <c r="L135" s="450">
        <v>0</v>
      </c>
      <c r="M135" s="650">
        <v>464149.02</v>
      </c>
      <c r="N135" s="383">
        <v>425977.3</v>
      </c>
      <c r="O135" s="450">
        <v>0</v>
      </c>
      <c r="P135" s="380">
        <v>425977.3</v>
      </c>
      <c r="Q135" s="448">
        <v>0.91775977465168401</v>
      </c>
      <c r="R135" s="472">
        <v>3202.8368421052633</v>
      </c>
    </row>
    <row r="136" spans="1:18" s="266" customFormat="1" ht="18" customHeight="1" x14ac:dyDescent="0.25">
      <c r="A136" s="275"/>
      <c r="B136" s="439" t="s">
        <v>32</v>
      </c>
      <c r="C136" s="997" t="s">
        <v>177</v>
      </c>
      <c r="D136" s="374">
        <v>102</v>
      </c>
      <c r="E136" s="374">
        <v>3</v>
      </c>
      <c r="F136" s="375">
        <v>99</v>
      </c>
      <c r="G136" s="374">
        <v>160</v>
      </c>
      <c r="H136" s="374">
        <v>1</v>
      </c>
      <c r="I136" s="379">
        <v>159</v>
      </c>
      <c r="J136" s="448">
        <v>1.606060606060606</v>
      </c>
      <c r="K136" s="376">
        <v>177227.73</v>
      </c>
      <c r="L136" s="450">
        <v>0</v>
      </c>
      <c r="M136" s="650">
        <v>177227.73</v>
      </c>
      <c r="N136" s="383">
        <v>289934.95999999996</v>
      </c>
      <c r="O136" s="450">
        <v>0</v>
      </c>
      <c r="P136" s="380">
        <v>289934.95999999996</v>
      </c>
      <c r="Q136" s="448">
        <v>1.6359457969698079</v>
      </c>
      <c r="R136" s="472">
        <v>1823.4903144654086</v>
      </c>
    </row>
    <row r="137" spans="1:18" s="266" customFormat="1" ht="18" customHeight="1" x14ac:dyDescent="0.25">
      <c r="A137" s="275"/>
      <c r="B137" s="440" t="s">
        <v>34</v>
      </c>
      <c r="C137" s="1000" t="s">
        <v>176</v>
      </c>
      <c r="D137" s="374">
        <v>132</v>
      </c>
      <c r="E137" s="374">
        <v>9</v>
      </c>
      <c r="F137" s="375">
        <v>123</v>
      </c>
      <c r="G137" s="374">
        <v>103</v>
      </c>
      <c r="H137" s="374">
        <v>3</v>
      </c>
      <c r="I137" s="379">
        <v>100</v>
      </c>
      <c r="J137" s="448">
        <v>0.81300813008130079</v>
      </c>
      <c r="K137" s="376">
        <v>243324.56</v>
      </c>
      <c r="L137" s="450">
        <v>0</v>
      </c>
      <c r="M137" s="650">
        <v>243324.56</v>
      </c>
      <c r="N137" s="383">
        <v>205808.09</v>
      </c>
      <c r="O137" s="450">
        <v>0</v>
      </c>
      <c r="P137" s="380">
        <v>205808.09</v>
      </c>
      <c r="Q137" s="448">
        <v>0.84581716699703469</v>
      </c>
      <c r="R137" s="472">
        <v>2058.0808999999999</v>
      </c>
    </row>
    <row r="138" spans="1:18" s="266" customFormat="1" ht="18" customHeight="1" x14ac:dyDescent="0.25">
      <c r="A138" s="275"/>
      <c r="B138" s="440" t="s">
        <v>36</v>
      </c>
      <c r="C138" s="999" t="s">
        <v>173</v>
      </c>
      <c r="D138" s="374">
        <v>106</v>
      </c>
      <c r="E138" s="374">
        <v>12</v>
      </c>
      <c r="F138" s="375">
        <v>94</v>
      </c>
      <c r="G138" s="374">
        <v>121</v>
      </c>
      <c r="H138" s="374">
        <v>8</v>
      </c>
      <c r="I138" s="379">
        <v>113</v>
      </c>
      <c r="J138" s="448">
        <v>1.2021276595744681</v>
      </c>
      <c r="K138" s="376">
        <v>261957.23</v>
      </c>
      <c r="L138" s="450">
        <v>0</v>
      </c>
      <c r="M138" s="650">
        <v>261957.23</v>
      </c>
      <c r="N138" s="383">
        <v>155182.37</v>
      </c>
      <c r="O138" s="450">
        <v>0</v>
      </c>
      <c r="P138" s="380">
        <v>155182.37</v>
      </c>
      <c r="Q138" s="448">
        <v>0.59239582736464269</v>
      </c>
      <c r="R138" s="472">
        <v>1373.2953097345132</v>
      </c>
    </row>
    <row r="139" spans="1:18" s="266" customFormat="1" ht="18" customHeight="1" x14ac:dyDescent="0.25">
      <c r="A139" s="275"/>
      <c r="B139" s="439" t="s">
        <v>38</v>
      </c>
      <c r="C139" s="1000" t="s">
        <v>178</v>
      </c>
      <c r="D139" s="374">
        <v>54</v>
      </c>
      <c r="E139" s="374">
        <v>7</v>
      </c>
      <c r="F139" s="375">
        <v>47</v>
      </c>
      <c r="G139" s="374">
        <v>67</v>
      </c>
      <c r="H139" s="374">
        <v>5</v>
      </c>
      <c r="I139" s="379">
        <v>62</v>
      </c>
      <c r="J139" s="448">
        <v>1.3191489361702127</v>
      </c>
      <c r="K139" s="376">
        <v>88756.11</v>
      </c>
      <c r="L139" s="450">
        <v>0</v>
      </c>
      <c r="M139" s="650">
        <v>88756.11</v>
      </c>
      <c r="N139" s="383">
        <v>143315.35</v>
      </c>
      <c r="O139" s="450">
        <v>0</v>
      </c>
      <c r="P139" s="380">
        <v>143315.35</v>
      </c>
      <c r="Q139" s="448">
        <v>1.6147096802687726</v>
      </c>
      <c r="R139" s="472">
        <v>2311.5379032258065</v>
      </c>
    </row>
    <row r="140" spans="1:18" s="266" customFormat="1" ht="18" customHeight="1" x14ac:dyDescent="0.25">
      <c r="A140" s="275"/>
      <c r="B140" s="440" t="s">
        <v>218</v>
      </c>
      <c r="C140" s="999" t="s">
        <v>175</v>
      </c>
      <c r="D140" s="374">
        <v>41</v>
      </c>
      <c r="E140" s="374">
        <v>2</v>
      </c>
      <c r="F140" s="375">
        <v>39</v>
      </c>
      <c r="G140" s="374">
        <v>61</v>
      </c>
      <c r="H140" s="374">
        <v>6</v>
      </c>
      <c r="I140" s="379">
        <v>55</v>
      </c>
      <c r="J140" s="448">
        <v>1.4102564102564104</v>
      </c>
      <c r="K140" s="376">
        <v>69198.86</v>
      </c>
      <c r="L140" s="450">
        <v>0</v>
      </c>
      <c r="M140" s="650">
        <v>69198.86</v>
      </c>
      <c r="N140" s="383">
        <v>116037.84</v>
      </c>
      <c r="O140" s="450">
        <v>0</v>
      </c>
      <c r="P140" s="380">
        <v>116037.84</v>
      </c>
      <c r="Q140" s="448">
        <v>1.6768750236636845</v>
      </c>
      <c r="R140" s="472">
        <v>2109.7789090909091</v>
      </c>
    </row>
    <row r="141" spans="1:18" s="266" customFormat="1" ht="18" customHeight="1" x14ac:dyDescent="0.25">
      <c r="A141" s="275"/>
      <c r="B141" s="440" t="s">
        <v>219</v>
      </c>
      <c r="C141" s="997" t="s">
        <v>172</v>
      </c>
      <c r="D141" s="374">
        <v>401</v>
      </c>
      <c r="E141" s="374">
        <v>41</v>
      </c>
      <c r="F141" s="375">
        <v>360</v>
      </c>
      <c r="G141" s="374">
        <v>0</v>
      </c>
      <c r="H141" s="374">
        <v>0</v>
      </c>
      <c r="I141" s="379">
        <v>0</v>
      </c>
      <c r="J141" s="448">
        <v>0</v>
      </c>
      <c r="K141" s="376">
        <v>977081.01</v>
      </c>
      <c r="L141" s="450">
        <v>0</v>
      </c>
      <c r="M141" s="650">
        <v>977081.01</v>
      </c>
      <c r="N141" s="383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3" t="s">
        <v>319</v>
      </c>
      <c r="C143" s="1023"/>
      <c r="D143" s="384">
        <v>15952</v>
      </c>
      <c r="E143" s="384">
        <v>1758</v>
      </c>
      <c r="F143" s="385">
        <v>14194</v>
      </c>
      <c r="G143" s="374">
        <v>17664</v>
      </c>
      <c r="H143" s="384">
        <v>2129</v>
      </c>
      <c r="I143" s="388">
        <v>15535</v>
      </c>
      <c r="J143" s="449">
        <v>1.0944765393828377</v>
      </c>
      <c r="K143" s="650">
        <v>30629101.32</v>
      </c>
      <c r="L143" s="453">
        <v>-243867.82</v>
      </c>
      <c r="M143" s="386">
        <v>30385233.499999996</v>
      </c>
      <c r="N143" s="650">
        <v>31985553.022999998</v>
      </c>
      <c r="O143" s="453">
        <v>-249006.505</v>
      </c>
      <c r="P143" s="651">
        <v>31736546.518000003</v>
      </c>
      <c r="Q143" s="449">
        <v>1.0444726882878819</v>
      </c>
      <c r="R143" s="478">
        <v>2042.9061163823626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1706191.2100000002</v>
      </c>
      <c r="L147" s="453">
        <f>SUM(L89)</f>
        <v>0</v>
      </c>
      <c r="M147" s="386" t="e">
        <f>SUM(M89+#REF!)</f>
        <v>#REF!</v>
      </c>
      <c r="N147" s="650">
        <f>SUM(N89)</f>
        <v>1910130.7200000004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1" t="s">
        <v>291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</row>
    <row r="5" spans="1:18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4" t="s">
        <v>293</v>
      </c>
      <c r="C7" s="1234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6"/>
    </row>
    <row r="9" spans="1:18" s="269" customFormat="1" ht="15" customHeight="1" x14ac:dyDescent="0.25">
      <c r="A9" s="1004"/>
      <c r="B9" s="1227"/>
      <c r="C9" s="1009"/>
      <c r="D9" s="1054" t="s">
        <v>197</v>
      </c>
      <c r="E9" s="1321"/>
      <c r="F9" s="1321"/>
      <c r="G9" s="1321"/>
      <c r="H9" s="1321"/>
      <c r="I9" s="1055"/>
      <c r="J9" s="1054" t="s">
        <v>3</v>
      </c>
      <c r="K9" s="1321"/>
      <c r="L9" s="1321"/>
      <c r="M9" s="1321"/>
      <c r="N9" s="1321"/>
      <c r="O9" s="1055"/>
      <c r="P9" s="1098" t="s">
        <v>344</v>
      </c>
    </row>
    <row r="10" spans="1:18" s="269" customFormat="1" ht="15" customHeight="1" x14ac:dyDescent="0.25">
      <c r="A10" s="506"/>
      <c r="B10" s="1227"/>
      <c r="C10" s="1009"/>
      <c r="D10" s="1054" t="s">
        <v>345</v>
      </c>
      <c r="E10" s="1321"/>
      <c r="F10" s="1055"/>
      <c r="G10" s="1054" t="s">
        <v>346</v>
      </c>
      <c r="H10" s="1321"/>
      <c r="I10" s="1055"/>
      <c r="J10" s="1054" t="s">
        <v>345</v>
      </c>
      <c r="K10" s="1321"/>
      <c r="L10" s="1055"/>
      <c r="M10" s="1054" t="s">
        <v>346</v>
      </c>
      <c r="N10" s="1321"/>
      <c r="O10" s="1055"/>
      <c r="P10" s="1018"/>
    </row>
    <row r="11" spans="1:18" s="269" customFormat="1" ht="16.149999999999999" customHeight="1" x14ac:dyDescent="0.25">
      <c r="A11" s="506"/>
      <c r="B11" s="1228"/>
      <c r="C11" s="1010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353" t="s">
        <v>292</v>
      </c>
      <c r="K11" s="565" t="s">
        <v>221</v>
      </c>
      <c r="L11" s="353" t="s">
        <v>223</v>
      </c>
      <c r="M11" s="353" t="s">
        <v>292</v>
      </c>
      <c r="N11" s="565" t="s">
        <v>221</v>
      </c>
      <c r="O11" s="353" t="s">
        <v>223</v>
      </c>
      <c r="P11" s="101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9" t="s">
        <v>322</v>
      </c>
      <c r="D13" s="754">
        <v>4685</v>
      </c>
      <c r="E13" s="754">
        <v>2048</v>
      </c>
      <c r="F13" s="375">
        <v>2637</v>
      </c>
      <c r="G13" s="754">
        <v>4648</v>
      </c>
      <c r="H13" s="754">
        <v>2147</v>
      </c>
      <c r="I13" s="379">
        <v>2501</v>
      </c>
      <c r="J13" s="754">
        <v>7276736.0508212568</v>
      </c>
      <c r="K13" s="754">
        <v>2027566.6500000001</v>
      </c>
      <c r="L13" s="377">
        <v>5249169.4008212565</v>
      </c>
      <c r="M13" s="754">
        <v>7367073.3781982856</v>
      </c>
      <c r="N13" s="754">
        <v>2131322.3886000002</v>
      </c>
      <c r="O13" s="380">
        <v>5235750.9895982854</v>
      </c>
      <c r="P13" s="689">
        <v>0.99744370771862079</v>
      </c>
    </row>
    <row r="14" spans="1:18" s="269" customFormat="1" ht="15" customHeight="1" x14ac:dyDescent="0.25">
      <c r="A14" s="292"/>
      <c r="B14" s="801" t="s">
        <v>182</v>
      </c>
      <c r="C14" s="870" t="s">
        <v>7</v>
      </c>
      <c r="D14" s="690">
        <v>2235</v>
      </c>
      <c r="E14" s="754">
        <v>2053</v>
      </c>
      <c r="F14" s="375">
        <v>182</v>
      </c>
      <c r="G14" s="690">
        <v>2829</v>
      </c>
      <c r="H14" s="754">
        <v>2652</v>
      </c>
      <c r="I14" s="379">
        <v>177</v>
      </c>
      <c r="J14" s="690">
        <v>601277.35008267162</v>
      </c>
      <c r="K14" s="690">
        <v>411779.29</v>
      </c>
      <c r="L14" s="377">
        <v>189498.06008267164</v>
      </c>
      <c r="M14" s="690">
        <v>589486.26717023016</v>
      </c>
      <c r="N14" s="690">
        <v>420500.29450000043</v>
      </c>
      <c r="O14" s="380">
        <v>168985.97267022973</v>
      </c>
      <c r="P14" s="689">
        <v>0.89175568655693271</v>
      </c>
    </row>
    <row r="15" spans="1:18" s="269" customFormat="1" ht="15" customHeight="1" x14ac:dyDescent="0.25">
      <c r="A15" s="291"/>
      <c r="B15" s="802" t="s">
        <v>183</v>
      </c>
      <c r="C15" s="870" t="s">
        <v>9</v>
      </c>
      <c r="D15" s="690">
        <v>6796</v>
      </c>
      <c r="E15" s="754">
        <v>2584</v>
      </c>
      <c r="F15" s="375">
        <v>4212</v>
      </c>
      <c r="G15" s="690">
        <v>6869</v>
      </c>
      <c r="H15" s="754">
        <v>2826</v>
      </c>
      <c r="I15" s="379">
        <v>4043</v>
      </c>
      <c r="J15" s="690">
        <v>13189357.825344099</v>
      </c>
      <c r="K15" s="690">
        <v>4830431.71</v>
      </c>
      <c r="L15" s="377">
        <v>8358926.1153440988</v>
      </c>
      <c r="M15" s="690">
        <v>13719984.984109156</v>
      </c>
      <c r="N15" s="690">
        <v>4856033.016499999</v>
      </c>
      <c r="O15" s="380">
        <v>8863951.9676091559</v>
      </c>
      <c r="P15" s="689">
        <v>1.0604175518836092</v>
      </c>
    </row>
    <row r="16" spans="1:18" s="269" customFormat="1" ht="15" customHeight="1" x14ac:dyDescent="0.25">
      <c r="A16" s="291"/>
      <c r="B16" s="802" t="s">
        <v>184</v>
      </c>
      <c r="C16" s="870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70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70" t="s">
        <v>15</v>
      </c>
      <c r="D18" s="690">
        <v>1</v>
      </c>
      <c r="E18" s="754">
        <v>0</v>
      </c>
      <c r="F18" s="375">
        <v>1</v>
      </c>
      <c r="G18" s="690">
        <v>1</v>
      </c>
      <c r="H18" s="754">
        <v>0</v>
      </c>
      <c r="I18" s="379">
        <v>1</v>
      </c>
      <c r="J18" s="690">
        <v>100</v>
      </c>
      <c r="K18" s="690">
        <v>0</v>
      </c>
      <c r="L18" s="377">
        <v>100</v>
      </c>
      <c r="M18" s="690">
        <v>257795.44390000001</v>
      </c>
      <c r="N18" s="690">
        <v>4226.6000999999997</v>
      </c>
      <c r="O18" s="380">
        <v>253568.8438</v>
      </c>
      <c r="P18" s="689">
        <v>2535.6884380000001</v>
      </c>
    </row>
    <row r="19" spans="1:27" ht="15" customHeight="1" x14ac:dyDescent="0.25">
      <c r="A19" s="291"/>
      <c r="B19" s="802" t="s">
        <v>187</v>
      </c>
      <c r="C19" s="870" t="s">
        <v>17</v>
      </c>
      <c r="D19" s="690">
        <v>61</v>
      </c>
      <c r="E19" s="754">
        <v>12</v>
      </c>
      <c r="F19" s="375">
        <v>49</v>
      </c>
      <c r="G19" s="690">
        <v>38</v>
      </c>
      <c r="H19" s="754">
        <v>10</v>
      </c>
      <c r="I19" s="379">
        <v>28</v>
      </c>
      <c r="J19" s="690">
        <v>119375.18000000001</v>
      </c>
      <c r="K19" s="690">
        <v>13719.380000000001</v>
      </c>
      <c r="L19" s="377">
        <v>105655.8</v>
      </c>
      <c r="M19" s="690">
        <v>121277.4885618789</v>
      </c>
      <c r="N19" s="690">
        <v>10694.380000000001</v>
      </c>
      <c r="O19" s="380">
        <v>110583.10856187889</v>
      </c>
      <c r="P19" s="689">
        <v>1.0466354763475256</v>
      </c>
    </row>
    <row r="20" spans="1:27" ht="15" customHeight="1" x14ac:dyDescent="0.25">
      <c r="A20" s="292"/>
      <c r="B20" s="801" t="s">
        <v>188</v>
      </c>
      <c r="C20" s="870" t="s">
        <v>19</v>
      </c>
      <c r="D20" s="690">
        <v>563</v>
      </c>
      <c r="E20" s="754">
        <v>219</v>
      </c>
      <c r="F20" s="375">
        <v>344</v>
      </c>
      <c r="G20" s="690">
        <v>656</v>
      </c>
      <c r="H20" s="754">
        <v>310</v>
      </c>
      <c r="I20" s="379">
        <v>346</v>
      </c>
      <c r="J20" s="690">
        <v>8613705.0555007849</v>
      </c>
      <c r="K20" s="690">
        <v>634199.0199999999</v>
      </c>
      <c r="L20" s="377">
        <v>7979506.0355007853</v>
      </c>
      <c r="M20" s="690">
        <v>7694794.1070480235</v>
      </c>
      <c r="N20" s="690">
        <v>963806.99989999994</v>
      </c>
      <c r="O20" s="380">
        <v>6730987.1071480233</v>
      </c>
      <c r="P20" s="689">
        <v>0.84353430866546031</v>
      </c>
    </row>
    <row r="21" spans="1:27" ht="15" customHeight="1" x14ac:dyDescent="0.25">
      <c r="A21" s="291"/>
      <c r="B21" s="802" t="s">
        <v>189</v>
      </c>
      <c r="C21" s="870" t="s">
        <v>323</v>
      </c>
      <c r="D21" s="690">
        <v>1145</v>
      </c>
      <c r="E21" s="754">
        <v>356</v>
      </c>
      <c r="F21" s="375">
        <v>789</v>
      </c>
      <c r="G21" s="690">
        <v>1084</v>
      </c>
      <c r="H21" s="754">
        <v>390</v>
      </c>
      <c r="I21" s="379">
        <v>694</v>
      </c>
      <c r="J21" s="690">
        <v>3076631.5430755992</v>
      </c>
      <c r="K21" s="690">
        <v>523977.43999999994</v>
      </c>
      <c r="L21" s="377">
        <v>2552654.1030755993</v>
      </c>
      <c r="M21" s="690">
        <v>3074929.3375809393</v>
      </c>
      <c r="N21" s="690">
        <v>584817.40980000002</v>
      </c>
      <c r="O21" s="380">
        <v>2490111.9277809393</v>
      </c>
      <c r="P21" s="689">
        <v>0.97549915782976426</v>
      </c>
    </row>
    <row r="22" spans="1:27" ht="15" customHeight="1" x14ac:dyDescent="0.25">
      <c r="A22" s="291"/>
      <c r="B22" s="802" t="s">
        <v>199</v>
      </c>
      <c r="C22" s="870" t="s">
        <v>324</v>
      </c>
      <c r="D22" s="690">
        <v>15125</v>
      </c>
      <c r="E22" s="754">
        <v>5160</v>
      </c>
      <c r="F22" s="375">
        <v>9965</v>
      </c>
      <c r="G22" s="690">
        <v>14739</v>
      </c>
      <c r="H22" s="754">
        <v>5185</v>
      </c>
      <c r="I22" s="379">
        <v>9554</v>
      </c>
      <c r="J22" s="690">
        <v>65401726.235819928</v>
      </c>
      <c r="K22" s="690">
        <v>10841613.85</v>
      </c>
      <c r="L22" s="377">
        <v>54560112.385819927</v>
      </c>
      <c r="M22" s="690">
        <v>72021172.837334365</v>
      </c>
      <c r="N22" s="690">
        <v>11099116.323700001</v>
      </c>
      <c r="O22" s="380">
        <v>60922056.513634361</v>
      </c>
      <c r="P22" s="689">
        <v>1.1166043076089391</v>
      </c>
    </row>
    <row r="23" spans="1:27" ht="15" customHeight="1" x14ac:dyDescent="0.25">
      <c r="A23" s="292"/>
      <c r="B23" s="801" t="s">
        <v>200</v>
      </c>
      <c r="C23" s="870" t="s">
        <v>325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70" t="s">
        <v>326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0" t="s">
        <v>327</v>
      </c>
      <c r="D25" s="690">
        <v>306</v>
      </c>
      <c r="E25" s="754">
        <v>71</v>
      </c>
      <c r="F25" s="375">
        <v>235</v>
      </c>
      <c r="G25" s="690">
        <v>284</v>
      </c>
      <c r="H25" s="754">
        <v>76</v>
      </c>
      <c r="I25" s="379">
        <v>208</v>
      </c>
      <c r="J25" s="690">
        <v>1523514.9850480857</v>
      </c>
      <c r="K25" s="690">
        <v>75696.91</v>
      </c>
      <c r="L25" s="377">
        <v>1447818.0750480858</v>
      </c>
      <c r="M25" s="690">
        <v>1750181.0369728077</v>
      </c>
      <c r="N25" s="690">
        <v>154888.41939999996</v>
      </c>
      <c r="O25" s="380">
        <v>1595292.6175728077</v>
      </c>
      <c r="P25" s="689">
        <v>1.1018598573027374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235</v>
      </c>
      <c r="E26" s="754">
        <v>50</v>
      </c>
      <c r="F26" s="375">
        <v>185</v>
      </c>
      <c r="G26" s="690">
        <v>310</v>
      </c>
      <c r="H26" s="754">
        <v>122</v>
      </c>
      <c r="I26" s="379">
        <v>188</v>
      </c>
      <c r="J26" s="690">
        <v>1178671.9494</v>
      </c>
      <c r="K26" s="690">
        <v>113160.25999999998</v>
      </c>
      <c r="L26" s="377">
        <v>1065511.6894</v>
      </c>
      <c r="M26" s="690">
        <v>985180.74158257106</v>
      </c>
      <c r="N26" s="690">
        <v>102237.3</v>
      </c>
      <c r="O26" s="380">
        <v>882943.44158257102</v>
      </c>
      <c r="P26" s="689">
        <v>0.82865673869778478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11</v>
      </c>
      <c r="E27" s="754">
        <v>6</v>
      </c>
      <c r="F27" s="375">
        <v>5</v>
      </c>
      <c r="G27" s="690">
        <v>15</v>
      </c>
      <c r="H27" s="754">
        <v>7</v>
      </c>
      <c r="I27" s="379">
        <v>8</v>
      </c>
      <c r="J27" s="690">
        <v>86352.790800000002</v>
      </c>
      <c r="K27" s="690">
        <v>7236.24</v>
      </c>
      <c r="L27" s="377">
        <v>79116.550799999997</v>
      </c>
      <c r="M27" s="690">
        <v>75305.659699999989</v>
      </c>
      <c r="N27" s="690">
        <v>41376.728900000002</v>
      </c>
      <c r="O27" s="380">
        <v>33928.930799999987</v>
      </c>
      <c r="P27" s="689">
        <v>0.42884744667104457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27</v>
      </c>
      <c r="E28" s="754">
        <v>18</v>
      </c>
      <c r="F28" s="375">
        <v>9</v>
      </c>
      <c r="G28" s="690">
        <v>49</v>
      </c>
      <c r="H28" s="754">
        <v>38</v>
      </c>
      <c r="I28" s="379">
        <v>11</v>
      </c>
      <c r="J28" s="690">
        <v>17285.419999999998</v>
      </c>
      <c r="K28" s="690">
        <v>9463.42</v>
      </c>
      <c r="L28" s="377">
        <v>7821.9999999999982</v>
      </c>
      <c r="M28" s="690">
        <v>59826.607695031285</v>
      </c>
      <c r="N28" s="690">
        <v>24761.18</v>
      </c>
      <c r="O28" s="380">
        <v>35065.427695031285</v>
      </c>
      <c r="P28" s="689">
        <v>4.4829235099758753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1</v>
      </c>
      <c r="E30" s="754">
        <v>1</v>
      </c>
      <c r="F30" s="375">
        <v>0</v>
      </c>
      <c r="G30" s="690">
        <v>38</v>
      </c>
      <c r="H30" s="754">
        <v>14</v>
      </c>
      <c r="I30" s="379">
        <v>24</v>
      </c>
      <c r="J30" s="690">
        <v>1773.4</v>
      </c>
      <c r="K30" s="690">
        <v>1773.4</v>
      </c>
      <c r="L30" s="377">
        <v>0</v>
      </c>
      <c r="M30" s="690">
        <v>14226.271473178038</v>
      </c>
      <c r="N30" s="690">
        <v>13369.370000000003</v>
      </c>
      <c r="O30" s="380">
        <v>856.9014731780353</v>
      </c>
      <c r="P30" s="689" t="s">
        <v>347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31191</v>
      </c>
      <c r="E31" s="384">
        <v>12578</v>
      </c>
      <c r="F31" s="393">
        <v>18613</v>
      </c>
      <c r="G31" s="374">
        <v>31560</v>
      </c>
      <c r="H31" s="384">
        <v>13777</v>
      </c>
      <c r="I31" s="388">
        <v>17783</v>
      </c>
      <c r="J31" s="377">
        <v>101086507.78589243</v>
      </c>
      <c r="K31" s="377">
        <v>19490617.57</v>
      </c>
      <c r="L31" s="386">
        <v>81595890.215892434</v>
      </c>
      <c r="M31" s="377">
        <v>107731234.16132648</v>
      </c>
      <c r="N31" s="377">
        <v>20407150.411400005</v>
      </c>
      <c r="O31" s="389">
        <v>87324083.749926493</v>
      </c>
      <c r="P31" s="688">
        <v>1.0702019858950982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1532</v>
      </c>
      <c r="E33" s="754">
        <v>1239</v>
      </c>
      <c r="F33" s="375">
        <v>293</v>
      </c>
      <c r="G33" s="754">
        <v>1703</v>
      </c>
      <c r="H33" s="754">
        <v>1231</v>
      </c>
      <c r="I33" s="379">
        <v>472</v>
      </c>
      <c r="J33" s="754">
        <v>9529415.4489499982</v>
      </c>
      <c r="K33" s="754">
        <v>7372403.6099999994</v>
      </c>
      <c r="L33" s="377">
        <v>2157011.8389499988</v>
      </c>
      <c r="M33" s="754">
        <v>9613964.728622457</v>
      </c>
      <c r="N33" s="754">
        <v>7146342.8999999985</v>
      </c>
      <c r="O33" s="380">
        <v>2467621.8286224585</v>
      </c>
      <c r="P33" s="689">
        <v>1.1440001320640225</v>
      </c>
    </row>
    <row r="34" spans="1:16" s="266" customFormat="1" ht="15" customHeight="1" x14ac:dyDescent="0.25">
      <c r="A34" s="275"/>
      <c r="B34" s="803" t="s">
        <v>328</v>
      </c>
      <c r="C34" s="328" t="s">
        <v>329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49</v>
      </c>
      <c r="E35" s="754">
        <v>15</v>
      </c>
      <c r="F35" s="375">
        <v>34</v>
      </c>
      <c r="G35" s="754">
        <v>61</v>
      </c>
      <c r="H35" s="754">
        <v>23</v>
      </c>
      <c r="I35" s="379">
        <v>38</v>
      </c>
      <c r="J35" s="754">
        <v>17887.580000000002</v>
      </c>
      <c r="K35" s="754">
        <v>26326.010000000002</v>
      </c>
      <c r="L35" s="377">
        <v>-8438.43</v>
      </c>
      <c r="M35" s="754">
        <v>23862.010000000002</v>
      </c>
      <c r="N35" s="754">
        <v>48637.689999999995</v>
      </c>
      <c r="O35" s="380">
        <v>-24775.679999999993</v>
      </c>
      <c r="P35" s="689">
        <v>2.9360532705728426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763</v>
      </c>
      <c r="E36" s="754">
        <v>276</v>
      </c>
      <c r="F36" s="375">
        <v>487</v>
      </c>
      <c r="G36" s="754">
        <v>890</v>
      </c>
      <c r="H36" s="754">
        <v>315</v>
      </c>
      <c r="I36" s="379">
        <v>575</v>
      </c>
      <c r="J36" s="754">
        <v>974315.5848000003</v>
      </c>
      <c r="K36" s="754">
        <v>213642.41999999998</v>
      </c>
      <c r="L36" s="377">
        <v>760673.16480000038</v>
      </c>
      <c r="M36" s="754">
        <v>1128721.4547002618</v>
      </c>
      <c r="N36" s="754">
        <v>245706.93</v>
      </c>
      <c r="O36" s="380">
        <v>883014.52470026189</v>
      </c>
      <c r="P36" s="689">
        <v>1.1608330168087737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12</v>
      </c>
      <c r="I37" s="379">
        <v>-12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2344</v>
      </c>
      <c r="E38" s="374">
        <v>1530</v>
      </c>
      <c r="F38" s="393">
        <v>814</v>
      </c>
      <c r="G38" s="374">
        <v>2654</v>
      </c>
      <c r="H38" s="374">
        <v>1581</v>
      </c>
      <c r="I38" s="394">
        <v>1073</v>
      </c>
      <c r="J38" s="568">
        <v>10521618.61375</v>
      </c>
      <c r="K38" s="568">
        <v>7612372.0399999991</v>
      </c>
      <c r="L38" s="386">
        <v>2909246.5737499991</v>
      </c>
      <c r="M38" s="568">
        <v>10766548.193322718</v>
      </c>
      <c r="N38" s="568">
        <v>7440687.5199999986</v>
      </c>
      <c r="O38" s="389">
        <v>3325860.6733227205</v>
      </c>
      <c r="P38" s="688">
        <v>1.1432034339515296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3" t="s">
        <v>198</v>
      </c>
      <c r="C40" s="1023"/>
      <c r="D40" s="384">
        <v>33535</v>
      </c>
      <c r="E40" s="384">
        <v>14108</v>
      </c>
      <c r="F40" s="393">
        <v>19427</v>
      </c>
      <c r="G40" s="384">
        <v>34214</v>
      </c>
      <c r="H40" s="384">
        <v>15358</v>
      </c>
      <c r="I40" s="388">
        <v>18856</v>
      </c>
      <c r="J40" s="377">
        <v>111608126.39964242</v>
      </c>
      <c r="K40" s="377">
        <v>27102989.609999999</v>
      </c>
      <c r="L40" s="386">
        <v>84505136.789642438</v>
      </c>
      <c r="M40" s="377">
        <v>118497782.3546492</v>
      </c>
      <c r="N40" s="377">
        <v>27847837.931400005</v>
      </c>
      <c r="O40" s="389">
        <v>90649944.423249215</v>
      </c>
      <c r="P40" s="688">
        <v>1.0727151965791495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01"/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1001"/>
      <c r="N42" s="1001"/>
      <c r="O42" s="1001"/>
      <c r="P42" s="1001"/>
    </row>
    <row r="43" spans="1:16" s="266" customFormat="1" ht="16.899999999999999" customHeight="1" x14ac:dyDescent="0.25">
      <c r="A43" s="275"/>
      <c r="B43" s="1226" t="s">
        <v>194</v>
      </c>
      <c r="C43" s="1008" t="s">
        <v>191</v>
      </c>
      <c r="D43" s="1011" t="s">
        <v>52</v>
      </c>
      <c r="E43" s="1012"/>
      <c r="F43" s="1012"/>
      <c r="G43" s="1012"/>
      <c r="H43" s="1012"/>
      <c r="I43" s="1012"/>
      <c r="J43" s="1012"/>
      <c r="K43" s="1012"/>
      <c r="L43" s="1012"/>
      <c r="M43" s="1012"/>
      <c r="N43" s="1012"/>
      <c r="O43" s="1012"/>
      <c r="P43" s="1016"/>
    </row>
    <row r="44" spans="1:16" s="266" customFormat="1" ht="15.6" customHeight="1" x14ac:dyDescent="0.25">
      <c r="A44" s="275"/>
      <c r="B44" s="1227"/>
      <c r="C44" s="1009"/>
      <c r="D44" s="1054" t="s">
        <v>197</v>
      </c>
      <c r="E44" s="1321"/>
      <c r="F44" s="1321"/>
      <c r="G44" s="1321"/>
      <c r="H44" s="1321"/>
      <c r="I44" s="1055"/>
      <c r="J44" s="1054" t="s">
        <v>3</v>
      </c>
      <c r="K44" s="1321"/>
      <c r="L44" s="1321"/>
      <c r="M44" s="1321"/>
      <c r="N44" s="1321"/>
      <c r="O44" s="1055"/>
      <c r="P44" s="1098" t="s">
        <v>344</v>
      </c>
    </row>
    <row r="45" spans="1:16" s="266" customFormat="1" ht="19.149999999999999" customHeight="1" x14ac:dyDescent="0.25">
      <c r="A45" s="275"/>
      <c r="B45" s="1227"/>
      <c r="C45" s="1009"/>
      <c r="D45" s="1054" t="s">
        <v>345</v>
      </c>
      <c r="E45" s="1321"/>
      <c r="F45" s="1055"/>
      <c r="G45" s="1054" t="s">
        <v>346</v>
      </c>
      <c r="H45" s="1321"/>
      <c r="I45" s="1055"/>
      <c r="J45" s="1054" t="s">
        <v>345</v>
      </c>
      <c r="K45" s="1321"/>
      <c r="L45" s="1055"/>
      <c r="M45" s="1054" t="s">
        <v>346</v>
      </c>
      <c r="N45" s="1321"/>
      <c r="O45" s="1055"/>
      <c r="P45" s="1018"/>
    </row>
    <row r="46" spans="1:16" s="266" customFormat="1" ht="19.149999999999999" customHeight="1" x14ac:dyDescent="0.25">
      <c r="A46" s="275"/>
      <c r="B46" s="1228"/>
      <c r="C46" s="1010"/>
      <c r="D46" s="565" t="s">
        <v>292</v>
      </c>
      <c r="E46" s="565" t="s">
        <v>124</v>
      </c>
      <c r="F46" s="353" t="s">
        <v>222</v>
      </c>
      <c r="G46" s="565" t="s">
        <v>292</v>
      </c>
      <c r="H46" s="565" t="s">
        <v>124</v>
      </c>
      <c r="I46" s="353" t="s">
        <v>222</v>
      </c>
      <c r="J46" s="353" t="s">
        <v>292</v>
      </c>
      <c r="K46" s="565" t="s">
        <v>221</v>
      </c>
      <c r="L46" s="353" t="s">
        <v>223</v>
      </c>
      <c r="M46" s="353" t="s">
        <v>292</v>
      </c>
      <c r="N46" s="565" t="s">
        <v>221</v>
      </c>
      <c r="O46" s="353" t="s">
        <v>223</v>
      </c>
      <c r="P46" s="1019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9" t="s">
        <v>322</v>
      </c>
      <c r="D48" s="754">
        <v>463</v>
      </c>
      <c r="E48" s="754">
        <v>266</v>
      </c>
      <c r="F48" s="375">
        <v>197</v>
      </c>
      <c r="G48" s="754">
        <v>567</v>
      </c>
      <c r="H48" s="754">
        <v>343</v>
      </c>
      <c r="I48" s="379">
        <v>224</v>
      </c>
      <c r="J48" s="754">
        <v>407240.03483542521</v>
      </c>
      <c r="K48" s="754">
        <v>195603</v>
      </c>
      <c r="L48" s="407">
        <v>211637.03483542521</v>
      </c>
      <c r="M48" s="754">
        <v>543774.1997742583</v>
      </c>
      <c r="N48" s="754">
        <v>268659.92489999998</v>
      </c>
      <c r="O48" s="567">
        <v>275114.27487425832</v>
      </c>
      <c r="P48" s="689">
        <v>1.2999344613205093</v>
      </c>
    </row>
    <row r="49" spans="1:16" s="266" customFormat="1" ht="16.149999999999999" customHeight="1" x14ac:dyDescent="0.25">
      <c r="A49" s="275"/>
      <c r="B49" s="801" t="s">
        <v>182</v>
      </c>
      <c r="C49" s="870" t="s">
        <v>7</v>
      </c>
      <c r="D49" s="690">
        <v>76</v>
      </c>
      <c r="E49" s="754">
        <v>61</v>
      </c>
      <c r="F49" s="375">
        <v>15</v>
      </c>
      <c r="G49" s="690">
        <v>118</v>
      </c>
      <c r="H49" s="754">
        <v>102</v>
      </c>
      <c r="I49" s="379">
        <v>16</v>
      </c>
      <c r="J49" s="690">
        <v>28294.64000986758</v>
      </c>
      <c r="K49" s="690">
        <v>20727.82</v>
      </c>
      <c r="L49" s="407">
        <v>7566.8200098675807</v>
      </c>
      <c r="M49" s="690">
        <v>16764.829999999998</v>
      </c>
      <c r="N49" s="690">
        <v>11265.699999999999</v>
      </c>
      <c r="O49" s="567">
        <v>5499.1299999999992</v>
      </c>
      <c r="P49" s="689">
        <v>0.7267425408333763</v>
      </c>
    </row>
    <row r="50" spans="1:16" s="266" customFormat="1" ht="16.149999999999999" customHeight="1" x14ac:dyDescent="0.25">
      <c r="A50" s="275"/>
      <c r="B50" s="802" t="s">
        <v>183</v>
      </c>
      <c r="C50" s="870" t="s">
        <v>9</v>
      </c>
      <c r="D50" s="690">
        <v>731</v>
      </c>
      <c r="E50" s="754">
        <v>238</v>
      </c>
      <c r="F50" s="375">
        <v>493</v>
      </c>
      <c r="G50" s="690">
        <v>838</v>
      </c>
      <c r="H50" s="754">
        <v>299</v>
      </c>
      <c r="I50" s="379">
        <v>539</v>
      </c>
      <c r="J50" s="690">
        <v>1294830.4996667318</v>
      </c>
      <c r="K50" s="690">
        <v>423247.75000000006</v>
      </c>
      <c r="L50" s="407">
        <v>871582.7496667318</v>
      </c>
      <c r="M50" s="690">
        <v>1675766.1595621062</v>
      </c>
      <c r="N50" s="690">
        <v>525634.13939999999</v>
      </c>
      <c r="O50" s="567">
        <v>1150132.0201621063</v>
      </c>
      <c r="P50" s="689">
        <v>1.3195901600873625</v>
      </c>
    </row>
    <row r="51" spans="1:16" s="266" customFormat="1" ht="16.149999999999999" customHeight="1" x14ac:dyDescent="0.25">
      <c r="A51" s="275"/>
      <c r="B51" s="802" t="s">
        <v>184</v>
      </c>
      <c r="C51" s="870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70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70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70" t="s">
        <v>17</v>
      </c>
      <c r="D54" s="690">
        <v>2</v>
      </c>
      <c r="E54" s="754">
        <v>0</v>
      </c>
      <c r="F54" s="375">
        <v>2</v>
      </c>
      <c r="G54" s="690">
        <v>8</v>
      </c>
      <c r="H54" s="754">
        <v>5</v>
      </c>
      <c r="I54" s="379">
        <v>3</v>
      </c>
      <c r="J54" s="690">
        <v>5784.0000235963844</v>
      </c>
      <c r="K54" s="690">
        <v>0</v>
      </c>
      <c r="L54" s="407">
        <v>5784.0000235963844</v>
      </c>
      <c r="M54" s="690">
        <v>57925.74</v>
      </c>
      <c r="N54" s="690">
        <v>1319.6</v>
      </c>
      <c r="O54" s="567">
        <v>56606.14</v>
      </c>
      <c r="P54" s="689">
        <v>9.7866770001849606</v>
      </c>
    </row>
    <row r="55" spans="1:16" s="266" customFormat="1" ht="16.149999999999999" customHeight="1" x14ac:dyDescent="0.25">
      <c r="A55" s="275"/>
      <c r="B55" s="801" t="s">
        <v>188</v>
      </c>
      <c r="C55" s="870" t="s">
        <v>19</v>
      </c>
      <c r="D55" s="690">
        <v>49</v>
      </c>
      <c r="E55" s="754">
        <v>19</v>
      </c>
      <c r="F55" s="375">
        <v>30</v>
      </c>
      <c r="G55" s="690">
        <v>82</v>
      </c>
      <c r="H55" s="754">
        <v>47</v>
      </c>
      <c r="I55" s="379">
        <v>35</v>
      </c>
      <c r="J55" s="690">
        <v>61975.949822394556</v>
      </c>
      <c r="K55" s="690">
        <v>14855.91</v>
      </c>
      <c r="L55" s="407">
        <v>47120.039822394552</v>
      </c>
      <c r="M55" s="690">
        <v>233500.23953467509</v>
      </c>
      <c r="N55" s="690">
        <v>65915.22</v>
      </c>
      <c r="O55" s="567">
        <v>167585.01953467508</v>
      </c>
      <c r="P55" s="689">
        <v>3.556555133788907</v>
      </c>
    </row>
    <row r="56" spans="1:16" s="266" customFormat="1" ht="16.149999999999999" customHeight="1" x14ac:dyDescent="0.25">
      <c r="A56" s="275"/>
      <c r="B56" s="802" t="s">
        <v>189</v>
      </c>
      <c r="C56" s="870" t="s">
        <v>323</v>
      </c>
      <c r="D56" s="690">
        <v>43</v>
      </c>
      <c r="E56" s="754">
        <v>22</v>
      </c>
      <c r="F56" s="375">
        <v>21</v>
      </c>
      <c r="G56" s="690">
        <v>67</v>
      </c>
      <c r="H56" s="754">
        <v>32</v>
      </c>
      <c r="I56" s="379">
        <v>35</v>
      </c>
      <c r="J56" s="690">
        <v>118298.91008655333</v>
      </c>
      <c r="K56" s="690">
        <v>8546.91</v>
      </c>
      <c r="L56" s="407">
        <v>109752.00008655332</v>
      </c>
      <c r="M56" s="690">
        <v>108675.77999748338</v>
      </c>
      <c r="N56" s="690">
        <v>37416.080000000002</v>
      </c>
      <c r="O56" s="567">
        <v>71259.699997483374</v>
      </c>
      <c r="P56" s="689">
        <v>0.64927928366941923</v>
      </c>
    </row>
    <row r="57" spans="1:16" s="266" customFormat="1" ht="16.149999999999999" customHeight="1" x14ac:dyDescent="0.25">
      <c r="A57" s="275"/>
      <c r="B57" s="802" t="s">
        <v>199</v>
      </c>
      <c r="C57" s="870" t="s">
        <v>324</v>
      </c>
      <c r="D57" s="690">
        <v>990</v>
      </c>
      <c r="E57" s="754">
        <v>314</v>
      </c>
      <c r="F57" s="375">
        <v>676</v>
      </c>
      <c r="G57" s="690">
        <v>1065</v>
      </c>
      <c r="H57" s="754">
        <v>358</v>
      </c>
      <c r="I57" s="379">
        <v>707</v>
      </c>
      <c r="J57" s="690">
        <v>3019568.1712752944</v>
      </c>
      <c r="K57" s="690">
        <v>587761.42999999993</v>
      </c>
      <c r="L57" s="407">
        <v>2431806.7412752947</v>
      </c>
      <c r="M57" s="690">
        <v>3920601.6711566439</v>
      </c>
      <c r="N57" s="690">
        <v>757631.85230000003</v>
      </c>
      <c r="O57" s="567">
        <v>3162969.818856644</v>
      </c>
      <c r="P57" s="689">
        <v>1.3006666052738676</v>
      </c>
    </row>
    <row r="58" spans="1:16" s="266" customFormat="1" ht="16.149999999999999" customHeight="1" x14ac:dyDescent="0.25">
      <c r="A58" s="275"/>
      <c r="B58" s="801" t="s">
        <v>200</v>
      </c>
      <c r="C58" s="870" t="s">
        <v>325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70" t="s">
        <v>326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70" t="s">
        <v>327</v>
      </c>
      <c r="D60" s="690">
        <v>5</v>
      </c>
      <c r="E60" s="754">
        <v>1</v>
      </c>
      <c r="F60" s="375">
        <v>4</v>
      </c>
      <c r="G60" s="690">
        <v>6</v>
      </c>
      <c r="H60" s="754">
        <v>0</v>
      </c>
      <c r="I60" s="379">
        <v>6</v>
      </c>
      <c r="J60" s="690">
        <v>37451.999951839432</v>
      </c>
      <c r="K60" s="690">
        <v>7327</v>
      </c>
      <c r="L60" s="407">
        <v>30124.999951839432</v>
      </c>
      <c r="M60" s="690">
        <v>31455.9999748337</v>
      </c>
      <c r="N60" s="690">
        <v>0</v>
      </c>
      <c r="O60" s="567">
        <v>31455.9999748337</v>
      </c>
      <c r="P60" s="689">
        <v>1.0441825734480374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3</v>
      </c>
      <c r="E62" s="754">
        <v>0</v>
      </c>
      <c r="F62" s="375">
        <v>3</v>
      </c>
      <c r="G62" s="690">
        <v>4</v>
      </c>
      <c r="H62" s="754">
        <v>0</v>
      </c>
      <c r="I62" s="379">
        <v>4</v>
      </c>
      <c r="J62" s="690">
        <v>5480</v>
      </c>
      <c r="K62" s="690">
        <v>0</v>
      </c>
      <c r="L62" s="407">
        <v>5480</v>
      </c>
      <c r="M62" s="690">
        <v>6335</v>
      </c>
      <c r="N62" s="690">
        <v>0</v>
      </c>
      <c r="O62" s="567">
        <v>6335</v>
      </c>
      <c r="P62" s="689">
        <v>1.156021897810219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0</v>
      </c>
      <c r="E63" s="754">
        <v>0</v>
      </c>
      <c r="F63" s="375">
        <v>0</v>
      </c>
      <c r="G63" s="690">
        <v>1</v>
      </c>
      <c r="H63" s="754">
        <v>0</v>
      </c>
      <c r="I63" s="379">
        <v>1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</v>
      </c>
      <c r="H65" s="754">
        <v>1</v>
      </c>
      <c r="I65" s="379">
        <v>0</v>
      </c>
      <c r="J65" s="690">
        <v>0</v>
      </c>
      <c r="K65" s="690">
        <v>0</v>
      </c>
      <c r="L65" s="407">
        <v>0</v>
      </c>
      <c r="M65" s="690">
        <v>258.17</v>
      </c>
      <c r="N65" s="690">
        <v>258.17</v>
      </c>
      <c r="O65" s="567">
        <v>0</v>
      </c>
      <c r="P65" s="689" t="s">
        <v>347</v>
      </c>
    </row>
    <row r="66" spans="1:16" s="266" customFormat="1" ht="19.149999999999999" customHeight="1" x14ac:dyDescent="0.25">
      <c r="A66" s="275"/>
      <c r="B66" s="1314" t="s">
        <v>193</v>
      </c>
      <c r="C66" s="1314"/>
      <c r="D66" s="384">
        <v>2362</v>
      </c>
      <c r="E66" s="384">
        <v>921</v>
      </c>
      <c r="F66" s="385">
        <v>1441</v>
      </c>
      <c r="G66" s="384">
        <v>2757</v>
      </c>
      <c r="H66" s="384">
        <v>1187</v>
      </c>
      <c r="I66" s="388">
        <v>1570</v>
      </c>
      <c r="J66" s="377">
        <v>4978924.2056717025</v>
      </c>
      <c r="K66" s="407">
        <v>1258069.82</v>
      </c>
      <c r="L66" s="408">
        <v>3720854.3856717031</v>
      </c>
      <c r="M66" s="407">
        <v>6595057.790000001</v>
      </c>
      <c r="N66" s="407">
        <v>1668100.6865999997</v>
      </c>
      <c r="O66" s="454">
        <v>4926957.1034000013</v>
      </c>
      <c r="P66" s="688">
        <v>1.3241467127476874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108</v>
      </c>
      <c r="E68" s="754">
        <v>79</v>
      </c>
      <c r="F68" s="375">
        <v>29</v>
      </c>
      <c r="G68" s="754">
        <v>95</v>
      </c>
      <c r="H68" s="754">
        <v>49</v>
      </c>
      <c r="I68" s="379">
        <v>46</v>
      </c>
      <c r="J68" s="754">
        <v>506827.32295000006</v>
      </c>
      <c r="K68" s="754">
        <v>266784.88</v>
      </c>
      <c r="L68" s="377">
        <v>240042.44295000006</v>
      </c>
      <c r="M68" s="754">
        <v>681888.88185000001</v>
      </c>
      <c r="N68" s="754">
        <v>235167.18</v>
      </c>
      <c r="O68" s="380">
        <v>446721.70185000001</v>
      </c>
      <c r="P68" s="689">
        <v>1.8610113126662791</v>
      </c>
    </row>
    <row r="69" spans="1:16" s="266" customFormat="1" ht="16.149999999999999" customHeight="1" x14ac:dyDescent="0.25">
      <c r="A69" s="275"/>
      <c r="B69" s="803" t="s">
        <v>328</v>
      </c>
      <c r="C69" s="328" t="s">
        <v>329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3047.67</v>
      </c>
      <c r="K70" s="754">
        <v>3047.67</v>
      </c>
      <c r="L70" s="377">
        <v>0</v>
      </c>
      <c r="M70" s="754">
        <v>2759.2200000000003</v>
      </c>
      <c r="N70" s="754">
        <v>2759.2200000000003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168</v>
      </c>
      <c r="E71" s="754">
        <v>48</v>
      </c>
      <c r="F71" s="375">
        <v>120</v>
      </c>
      <c r="G71" s="754">
        <v>154</v>
      </c>
      <c r="H71" s="754">
        <v>68</v>
      </c>
      <c r="I71" s="379">
        <v>86</v>
      </c>
      <c r="J71" s="754">
        <v>214906.51885000005</v>
      </c>
      <c r="K71" s="754">
        <v>48150.31</v>
      </c>
      <c r="L71" s="377">
        <v>166756.20885000005</v>
      </c>
      <c r="M71" s="754">
        <v>160921.52720727364</v>
      </c>
      <c r="N71" s="754">
        <v>51425.600000000006</v>
      </c>
      <c r="O71" s="380">
        <v>109495.92720727363</v>
      </c>
      <c r="P71" s="689">
        <v>0.65662279061385365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14" t="s">
        <v>192</v>
      </c>
      <c r="C73" s="1314"/>
      <c r="D73" s="374">
        <v>279</v>
      </c>
      <c r="E73" s="374">
        <v>130</v>
      </c>
      <c r="F73" s="393">
        <v>149</v>
      </c>
      <c r="G73" s="374">
        <v>252</v>
      </c>
      <c r="H73" s="374">
        <v>120</v>
      </c>
      <c r="I73" s="394">
        <v>132</v>
      </c>
      <c r="J73" s="568">
        <v>724781.51180000009</v>
      </c>
      <c r="K73" s="568">
        <v>317982.86</v>
      </c>
      <c r="L73" s="386">
        <v>406798.65180000011</v>
      </c>
      <c r="M73" s="568">
        <v>845569.62905727362</v>
      </c>
      <c r="N73" s="568">
        <v>289352</v>
      </c>
      <c r="O73" s="389">
        <v>556217.62905727362</v>
      </c>
      <c r="P73" s="688">
        <v>1.3673045045654044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3" t="s">
        <v>198</v>
      </c>
      <c r="C75" s="1023"/>
      <c r="D75" s="384">
        <v>2641</v>
      </c>
      <c r="E75" s="384">
        <v>1051</v>
      </c>
      <c r="F75" s="455">
        <v>1590</v>
      </c>
      <c r="G75" s="384">
        <v>3009</v>
      </c>
      <c r="H75" s="384">
        <v>1307</v>
      </c>
      <c r="I75" s="388">
        <v>1702</v>
      </c>
      <c r="J75" s="377">
        <v>5703705.717471703</v>
      </c>
      <c r="K75" s="377">
        <v>1576052.6800000002</v>
      </c>
      <c r="L75" s="386">
        <v>4127653.0374717033</v>
      </c>
      <c r="M75" s="377">
        <v>7440627.4190572742</v>
      </c>
      <c r="N75" s="377">
        <v>1957452.6865999997</v>
      </c>
      <c r="O75" s="389">
        <v>5483174.7324572746</v>
      </c>
      <c r="P75" s="688">
        <v>1.3284001059875576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21" t="s">
        <v>296</v>
      </c>
      <c r="C81" s="1221"/>
      <c r="D81" s="1221"/>
      <c r="E81" s="1221"/>
      <c r="F81" s="1221"/>
      <c r="G81" s="1221"/>
      <c r="H81" s="1221"/>
      <c r="I81" s="1221"/>
      <c r="J81" s="1221"/>
      <c r="K81" s="1221"/>
      <c r="L81" s="1221"/>
      <c r="M81" s="1221"/>
      <c r="N81" s="1221"/>
      <c r="O81" s="1221"/>
      <c r="P81" s="1221"/>
    </row>
    <row r="82" spans="1:19" s="266" customFormat="1" ht="16.149999999999999" customHeight="1" x14ac:dyDescent="0.25">
      <c r="A82" s="275"/>
      <c r="B82" s="1226" t="s">
        <v>194</v>
      </c>
      <c r="C82" s="1008" t="s">
        <v>191</v>
      </c>
      <c r="D82" s="1322" t="s">
        <v>81</v>
      </c>
      <c r="E82" s="1323"/>
      <c r="F82" s="1323"/>
      <c r="G82" s="1323"/>
      <c r="H82" s="1323"/>
      <c r="I82" s="1323"/>
      <c r="J82" s="1323"/>
      <c r="K82" s="1323"/>
      <c r="L82" s="1323"/>
      <c r="M82" s="1323"/>
      <c r="N82" s="1323"/>
      <c r="O82" s="1323"/>
      <c r="P82" s="1324"/>
      <c r="Q82" s="798"/>
      <c r="R82" s="465"/>
      <c r="S82" s="466"/>
    </row>
    <row r="83" spans="1:19" s="266" customFormat="1" ht="15" customHeight="1" x14ac:dyDescent="0.25">
      <c r="A83" s="275"/>
      <c r="B83" s="1227"/>
      <c r="C83" s="1009"/>
      <c r="D83" s="1054" t="s">
        <v>197</v>
      </c>
      <c r="E83" s="1321"/>
      <c r="F83" s="1321"/>
      <c r="G83" s="1321"/>
      <c r="H83" s="1321"/>
      <c r="I83" s="1055"/>
      <c r="J83" s="1054" t="s">
        <v>3</v>
      </c>
      <c r="K83" s="1321"/>
      <c r="L83" s="1321"/>
      <c r="M83" s="1321"/>
      <c r="N83" s="1321"/>
      <c r="O83" s="1055"/>
      <c r="P83" s="1018" t="s">
        <v>344</v>
      </c>
    </row>
    <row r="84" spans="1:19" s="266" customFormat="1" ht="19.149999999999999" customHeight="1" x14ac:dyDescent="0.25">
      <c r="A84" s="275"/>
      <c r="B84" s="1227"/>
      <c r="C84" s="1009"/>
      <c r="D84" s="1054" t="s">
        <v>345</v>
      </c>
      <c r="E84" s="1321"/>
      <c r="F84" s="1055"/>
      <c r="G84" s="1054" t="s">
        <v>346</v>
      </c>
      <c r="H84" s="1321"/>
      <c r="I84" s="1055"/>
      <c r="J84" s="1054" t="s">
        <v>345</v>
      </c>
      <c r="K84" s="1321"/>
      <c r="L84" s="1055"/>
      <c r="M84" s="1054" t="s">
        <v>346</v>
      </c>
      <c r="N84" s="1321"/>
      <c r="O84" s="1055"/>
      <c r="P84" s="1018"/>
    </row>
    <row r="85" spans="1:19" s="266" customFormat="1" ht="19.149999999999999" customHeight="1" x14ac:dyDescent="0.25">
      <c r="A85" s="275"/>
      <c r="B85" s="1228"/>
      <c r="C85" s="1010"/>
      <c r="D85" s="565" t="s">
        <v>292</v>
      </c>
      <c r="E85" s="565" t="s">
        <v>124</v>
      </c>
      <c r="F85" s="353" t="s">
        <v>222</v>
      </c>
      <c r="G85" s="565" t="s">
        <v>292</v>
      </c>
      <c r="H85" s="565" t="s">
        <v>124</v>
      </c>
      <c r="I85" s="353" t="s">
        <v>222</v>
      </c>
      <c r="J85" s="353" t="s">
        <v>292</v>
      </c>
      <c r="K85" s="565" t="s">
        <v>221</v>
      </c>
      <c r="L85" s="353" t="s">
        <v>223</v>
      </c>
      <c r="M85" s="353" t="s">
        <v>292</v>
      </c>
      <c r="N85" s="565" t="s">
        <v>221</v>
      </c>
      <c r="O85" s="353" t="s">
        <v>223</v>
      </c>
      <c r="P85" s="1019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9" t="s">
        <v>322</v>
      </c>
      <c r="D87" s="744">
        <v>102</v>
      </c>
      <c r="E87" s="374">
        <v>34</v>
      </c>
      <c r="F87" s="375">
        <v>68</v>
      </c>
      <c r="G87" s="744">
        <v>145</v>
      </c>
      <c r="H87" s="374">
        <v>68</v>
      </c>
      <c r="I87" s="379">
        <v>77</v>
      </c>
      <c r="J87" s="744">
        <v>132933.29</v>
      </c>
      <c r="K87" s="744">
        <v>33075.11</v>
      </c>
      <c r="L87" s="407">
        <v>99858.180000000008</v>
      </c>
      <c r="M87" s="744">
        <v>297748.24</v>
      </c>
      <c r="N87" s="744">
        <v>106047.5</v>
      </c>
      <c r="O87" s="567">
        <v>191700.74</v>
      </c>
      <c r="P87" s="689">
        <v>1.9197299610307335</v>
      </c>
    </row>
    <row r="88" spans="1:19" s="266" customFormat="1" ht="16.899999999999999" customHeight="1" x14ac:dyDescent="0.25">
      <c r="A88" s="275"/>
      <c r="B88" s="801" t="s">
        <v>182</v>
      </c>
      <c r="C88" s="870" t="s">
        <v>7</v>
      </c>
      <c r="D88" s="744">
        <v>61</v>
      </c>
      <c r="E88" s="374">
        <v>18</v>
      </c>
      <c r="F88" s="375">
        <v>43</v>
      </c>
      <c r="G88" s="744">
        <v>65</v>
      </c>
      <c r="H88" s="374">
        <v>29</v>
      </c>
      <c r="I88" s="379">
        <v>36</v>
      </c>
      <c r="J88" s="744">
        <v>87718.99</v>
      </c>
      <c r="K88" s="744">
        <v>3962.14</v>
      </c>
      <c r="L88" s="407">
        <v>83756.850000000006</v>
      </c>
      <c r="M88" s="744">
        <v>122488.53000000001</v>
      </c>
      <c r="N88" s="744">
        <v>10150.949999999999</v>
      </c>
      <c r="O88" s="567">
        <v>112337.58000000002</v>
      </c>
      <c r="P88" s="689">
        <v>1.3412345378318311</v>
      </c>
    </row>
    <row r="89" spans="1:19" s="266" customFormat="1" ht="16.899999999999999" customHeight="1" x14ac:dyDescent="0.25">
      <c r="A89" s="275"/>
      <c r="B89" s="802" t="s">
        <v>183</v>
      </c>
      <c r="C89" s="870" t="s">
        <v>9</v>
      </c>
      <c r="D89" s="744">
        <v>330</v>
      </c>
      <c r="E89" s="374">
        <v>142</v>
      </c>
      <c r="F89" s="375">
        <v>188</v>
      </c>
      <c r="G89" s="744">
        <v>360</v>
      </c>
      <c r="H89" s="374">
        <v>169</v>
      </c>
      <c r="I89" s="379">
        <v>191</v>
      </c>
      <c r="J89" s="744">
        <v>858558.07</v>
      </c>
      <c r="K89" s="744">
        <v>380612.71</v>
      </c>
      <c r="L89" s="407">
        <v>477945.35999999993</v>
      </c>
      <c r="M89" s="744">
        <v>1022298.1400000001</v>
      </c>
      <c r="N89" s="744">
        <v>279014.34999999998</v>
      </c>
      <c r="O89" s="567">
        <v>743283.79000000015</v>
      </c>
      <c r="P89" s="689">
        <v>1.5551647786684242</v>
      </c>
    </row>
    <row r="90" spans="1:19" s="266" customFormat="1" ht="16.899999999999999" customHeight="1" x14ac:dyDescent="0.25">
      <c r="A90" s="275"/>
      <c r="B90" s="802" t="s">
        <v>184</v>
      </c>
      <c r="C90" s="870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70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70" t="s">
        <v>15</v>
      </c>
      <c r="D92" s="744">
        <v>0</v>
      </c>
      <c r="E92" s="374">
        <v>0</v>
      </c>
      <c r="F92" s="375">
        <v>0</v>
      </c>
      <c r="G92" s="744">
        <v>1</v>
      </c>
      <c r="H92" s="374">
        <v>0</v>
      </c>
      <c r="I92" s="379">
        <v>1</v>
      </c>
      <c r="J92" s="744">
        <v>0</v>
      </c>
      <c r="K92" s="744">
        <v>0</v>
      </c>
      <c r="L92" s="407">
        <v>0</v>
      </c>
      <c r="M92" s="744">
        <v>10000</v>
      </c>
      <c r="N92" s="744">
        <v>0</v>
      </c>
      <c r="O92" s="567">
        <v>10000</v>
      </c>
      <c r="P92" s="689" t="s">
        <v>347</v>
      </c>
    </row>
    <row r="93" spans="1:19" s="266" customFormat="1" ht="16.899999999999999" customHeight="1" x14ac:dyDescent="0.25">
      <c r="A93" s="275"/>
      <c r="B93" s="802" t="s">
        <v>187</v>
      </c>
      <c r="C93" s="870" t="s">
        <v>17</v>
      </c>
      <c r="D93" s="744">
        <v>0</v>
      </c>
      <c r="E93" s="374">
        <v>1</v>
      </c>
      <c r="F93" s="375">
        <v>-1</v>
      </c>
      <c r="G93" s="744">
        <v>4</v>
      </c>
      <c r="H93" s="374">
        <v>1</v>
      </c>
      <c r="I93" s="379">
        <v>3</v>
      </c>
      <c r="J93" s="744">
        <v>0</v>
      </c>
      <c r="K93" s="744">
        <v>1758.14</v>
      </c>
      <c r="L93" s="407">
        <v>-1758.14</v>
      </c>
      <c r="M93" s="744">
        <v>4127</v>
      </c>
      <c r="N93" s="744">
        <v>1520</v>
      </c>
      <c r="O93" s="567">
        <v>2607</v>
      </c>
      <c r="P93" s="689">
        <v>-1.4828170680378125</v>
      </c>
    </row>
    <row r="94" spans="1:19" s="266" customFormat="1" ht="16.899999999999999" customHeight="1" x14ac:dyDescent="0.25">
      <c r="A94" s="275"/>
      <c r="B94" s="801" t="s">
        <v>188</v>
      </c>
      <c r="C94" s="870" t="s">
        <v>19</v>
      </c>
      <c r="D94" s="744">
        <v>40</v>
      </c>
      <c r="E94" s="374">
        <v>21</v>
      </c>
      <c r="F94" s="375">
        <v>19</v>
      </c>
      <c r="G94" s="744">
        <v>50</v>
      </c>
      <c r="H94" s="374">
        <v>20</v>
      </c>
      <c r="I94" s="379">
        <v>30</v>
      </c>
      <c r="J94" s="744">
        <v>41195.520000000004</v>
      </c>
      <c r="K94" s="744">
        <v>16669.12</v>
      </c>
      <c r="L94" s="407">
        <v>24526.400000000005</v>
      </c>
      <c r="M94" s="744">
        <v>181533.6</v>
      </c>
      <c r="N94" s="744">
        <v>36806.6</v>
      </c>
      <c r="O94" s="567">
        <v>144727</v>
      </c>
      <c r="P94" s="689">
        <v>5.90086600561028</v>
      </c>
    </row>
    <row r="95" spans="1:19" s="266" customFormat="1" ht="16.899999999999999" customHeight="1" x14ac:dyDescent="0.25">
      <c r="A95" s="275"/>
      <c r="B95" s="802" t="s">
        <v>189</v>
      </c>
      <c r="C95" s="870" t="s">
        <v>323</v>
      </c>
      <c r="D95" s="744">
        <v>69</v>
      </c>
      <c r="E95" s="374">
        <v>21</v>
      </c>
      <c r="F95" s="375">
        <v>48</v>
      </c>
      <c r="G95" s="744">
        <v>53</v>
      </c>
      <c r="H95" s="374">
        <v>15</v>
      </c>
      <c r="I95" s="379">
        <v>38</v>
      </c>
      <c r="J95" s="744">
        <v>5916814.8400000008</v>
      </c>
      <c r="K95" s="744">
        <v>28879.03</v>
      </c>
      <c r="L95" s="407">
        <v>5887935.8100000005</v>
      </c>
      <c r="M95" s="744">
        <v>1573310.27</v>
      </c>
      <c r="N95" s="744">
        <v>21814.27</v>
      </c>
      <c r="O95" s="567">
        <v>1551496</v>
      </c>
      <c r="P95" s="689">
        <v>0.26350423137510393</v>
      </c>
    </row>
    <row r="96" spans="1:19" s="266" customFormat="1" ht="16.899999999999999" customHeight="1" x14ac:dyDescent="0.25">
      <c r="A96" s="275"/>
      <c r="B96" s="802" t="s">
        <v>199</v>
      </c>
      <c r="C96" s="870" t="s">
        <v>324</v>
      </c>
      <c r="D96" s="744">
        <v>1416</v>
      </c>
      <c r="E96" s="374">
        <v>550</v>
      </c>
      <c r="F96" s="375">
        <v>866</v>
      </c>
      <c r="G96" s="744">
        <v>1597</v>
      </c>
      <c r="H96" s="374">
        <v>679</v>
      </c>
      <c r="I96" s="379">
        <v>918</v>
      </c>
      <c r="J96" s="744">
        <v>4388458.01</v>
      </c>
      <c r="K96" s="744">
        <v>1236713.3999999999</v>
      </c>
      <c r="L96" s="407">
        <v>3151744.61</v>
      </c>
      <c r="M96" s="744">
        <v>5065959.83</v>
      </c>
      <c r="N96" s="744">
        <v>1454483.6800000002</v>
      </c>
      <c r="O96" s="567">
        <v>3611476.15</v>
      </c>
      <c r="P96" s="689">
        <v>1.1458657337086713</v>
      </c>
    </row>
    <row r="97" spans="1:16" s="266" customFormat="1" ht="16.899999999999999" customHeight="1" x14ac:dyDescent="0.25">
      <c r="A97" s="275"/>
      <c r="B97" s="801" t="s">
        <v>200</v>
      </c>
      <c r="C97" s="870" t="s">
        <v>325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70" t="s">
        <v>326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70" t="s">
        <v>327</v>
      </c>
      <c r="D99" s="744">
        <v>13</v>
      </c>
      <c r="E99" s="374">
        <v>3</v>
      </c>
      <c r="F99" s="375">
        <v>10</v>
      </c>
      <c r="G99" s="744">
        <v>12</v>
      </c>
      <c r="H99" s="374">
        <v>3</v>
      </c>
      <c r="I99" s="379">
        <v>9</v>
      </c>
      <c r="J99" s="744">
        <v>651494.32000000007</v>
      </c>
      <c r="K99" s="744">
        <v>4521.5600000000004</v>
      </c>
      <c r="L99" s="407">
        <v>646972.76</v>
      </c>
      <c r="M99" s="744">
        <v>54678.369999999995</v>
      </c>
      <c r="N99" s="744">
        <v>293.37</v>
      </c>
      <c r="O99" s="567">
        <v>54384.999999999993</v>
      </c>
      <c r="P99" s="689">
        <v>8.4060726142473133E-2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14" t="s">
        <v>193</v>
      </c>
      <c r="C105" s="1314"/>
      <c r="D105" s="384">
        <v>2031</v>
      </c>
      <c r="E105" s="384">
        <v>790</v>
      </c>
      <c r="F105" s="385">
        <v>1241</v>
      </c>
      <c r="G105" s="384">
        <v>2287</v>
      </c>
      <c r="H105" s="384">
        <v>984</v>
      </c>
      <c r="I105" s="388">
        <v>1303</v>
      </c>
      <c r="J105" s="377">
        <v>12077173.040000001</v>
      </c>
      <c r="K105" s="407">
        <v>1706191.21</v>
      </c>
      <c r="L105" s="408">
        <v>10370981.83</v>
      </c>
      <c r="M105" s="407">
        <v>8332143.9800000004</v>
      </c>
      <c r="N105" s="408">
        <v>1910130.7200000002</v>
      </c>
      <c r="O105" s="454">
        <v>6422013.2599999998</v>
      </c>
      <c r="P105" s="688">
        <v>0.61922905326312772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3</v>
      </c>
      <c r="E107" s="374">
        <v>1</v>
      </c>
      <c r="F107" s="375">
        <v>2</v>
      </c>
      <c r="G107" s="744">
        <v>12</v>
      </c>
      <c r="H107" s="744">
        <v>9</v>
      </c>
      <c r="I107" s="379">
        <v>3</v>
      </c>
      <c r="J107" s="744">
        <v>990.58</v>
      </c>
      <c r="K107" s="744">
        <v>0</v>
      </c>
      <c r="L107" s="377">
        <v>990.58</v>
      </c>
      <c r="M107" s="744">
        <v>12635.729999999998</v>
      </c>
      <c r="N107" s="744">
        <v>10614.56</v>
      </c>
      <c r="O107" s="380">
        <v>2021.1699999999983</v>
      </c>
      <c r="P107" s="689">
        <v>2.0403904783056372</v>
      </c>
    </row>
    <row r="108" spans="1:16" s="266" customFormat="1" ht="16.899999999999999" customHeight="1" x14ac:dyDescent="0.25">
      <c r="A108" s="275"/>
      <c r="B108" s="803" t="s">
        <v>328</v>
      </c>
      <c r="C108" s="328" t="s">
        <v>329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8</v>
      </c>
      <c r="E110" s="374">
        <v>2</v>
      </c>
      <c r="F110" s="375">
        <v>6</v>
      </c>
      <c r="G110" s="744">
        <v>7</v>
      </c>
      <c r="H110" s="744">
        <v>6</v>
      </c>
      <c r="I110" s="379">
        <v>1</v>
      </c>
      <c r="J110" s="744">
        <v>2440.9899999999998</v>
      </c>
      <c r="K110" s="744">
        <v>0</v>
      </c>
      <c r="L110" s="377">
        <v>2440.9899999999998</v>
      </c>
      <c r="M110" s="744">
        <v>17600.5</v>
      </c>
      <c r="N110" s="744">
        <v>10510.619999999999</v>
      </c>
      <c r="O110" s="380">
        <v>7089.880000000001</v>
      </c>
      <c r="P110" s="689">
        <v>2.9045100553463969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14" t="s">
        <v>192</v>
      </c>
      <c r="C112" s="1314"/>
      <c r="D112" s="374">
        <v>11</v>
      </c>
      <c r="E112" s="374">
        <v>3</v>
      </c>
      <c r="F112" s="393">
        <v>8</v>
      </c>
      <c r="G112" s="374">
        <v>19</v>
      </c>
      <c r="H112" s="374">
        <v>15</v>
      </c>
      <c r="I112" s="394">
        <v>4</v>
      </c>
      <c r="J112" s="568">
        <v>3431.5699999999997</v>
      </c>
      <c r="K112" s="568">
        <v>0</v>
      </c>
      <c r="L112" s="386">
        <v>3431.5699999999997</v>
      </c>
      <c r="M112" s="568">
        <v>30236.229999999996</v>
      </c>
      <c r="N112" s="568">
        <v>21125.18</v>
      </c>
      <c r="O112" s="389">
        <v>9111.0499999999993</v>
      </c>
      <c r="P112" s="688">
        <v>2.6550675055441095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3" t="s">
        <v>198</v>
      </c>
      <c r="C114" s="1023"/>
      <c r="D114" s="384">
        <v>2042</v>
      </c>
      <c r="E114" s="384">
        <v>793</v>
      </c>
      <c r="F114" s="455">
        <v>1249</v>
      </c>
      <c r="G114" s="384">
        <v>2306</v>
      </c>
      <c r="H114" s="384">
        <v>999</v>
      </c>
      <c r="I114" s="388">
        <v>1307</v>
      </c>
      <c r="J114" s="377">
        <v>12080604.610000001</v>
      </c>
      <c r="K114" s="650">
        <v>1706191.21</v>
      </c>
      <c r="L114" s="386">
        <v>10374413.4</v>
      </c>
      <c r="M114" s="377">
        <v>8362380.2100000009</v>
      </c>
      <c r="N114" s="650">
        <v>1931255.9000000001</v>
      </c>
      <c r="O114" s="389">
        <v>6431124.3099999996</v>
      </c>
      <c r="P114" s="688">
        <v>0.61990245250878473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01" t="s">
        <v>297</v>
      </c>
      <c r="C118" s="1001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</row>
    <row r="119" spans="1:17" s="266" customFormat="1" ht="18" customHeight="1" x14ac:dyDescent="0.25">
      <c r="A119" s="275"/>
      <c r="B119" s="1226" t="s">
        <v>194</v>
      </c>
      <c r="C119" s="1008" t="s">
        <v>191</v>
      </c>
      <c r="D119" s="1322" t="s">
        <v>208</v>
      </c>
      <c r="E119" s="1323"/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4"/>
    </row>
    <row r="120" spans="1:17" s="266" customFormat="1" ht="15.6" customHeight="1" x14ac:dyDescent="0.25">
      <c r="A120" s="275"/>
      <c r="B120" s="1227"/>
      <c r="C120" s="1009"/>
      <c r="D120" s="1054" t="s">
        <v>197</v>
      </c>
      <c r="E120" s="1321"/>
      <c r="F120" s="1321"/>
      <c r="G120" s="1321"/>
      <c r="H120" s="1321"/>
      <c r="I120" s="1055"/>
      <c r="J120" s="1054" t="s">
        <v>3</v>
      </c>
      <c r="K120" s="1321"/>
      <c r="L120" s="1321"/>
      <c r="M120" s="1321"/>
      <c r="N120" s="1321"/>
      <c r="O120" s="1055"/>
      <c r="P120" s="1018" t="s">
        <v>344</v>
      </c>
    </row>
    <row r="121" spans="1:17" s="266" customFormat="1" ht="19.149999999999999" customHeight="1" x14ac:dyDescent="0.25">
      <c r="A121" s="275"/>
      <c r="B121" s="1227"/>
      <c r="C121" s="1009"/>
      <c r="D121" s="1054" t="s">
        <v>345</v>
      </c>
      <c r="E121" s="1321"/>
      <c r="F121" s="1055"/>
      <c r="G121" s="1054" t="s">
        <v>346</v>
      </c>
      <c r="H121" s="1321"/>
      <c r="I121" s="1055"/>
      <c r="J121" s="1054" t="s">
        <v>345</v>
      </c>
      <c r="K121" s="1321"/>
      <c r="L121" s="1055"/>
      <c r="M121" s="1054" t="s">
        <v>346</v>
      </c>
      <c r="N121" s="1321"/>
      <c r="O121" s="1055"/>
      <c r="P121" s="1018"/>
    </row>
    <row r="122" spans="1:17" s="266" customFormat="1" ht="19.149999999999999" customHeight="1" x14ac:dyDescent="0.25">
      <c r="A122" s="275"/>
      <c r="B122" s="1228"/>
      <c r="C122" s="1010"/>
      <c r="D122" s="713" t="s">
        <v>292</v>
      </c>
      <c r="E122" s="565" t="s">
        <v>124</v>
      </c>
      <c r="F122" s="353" t="s">
        <v>222</v>
      </c>
      <c r="G122" s="713" t="s">
        <v>292</v>
      </c>
      <c r="H122" s="565" t="s">
        <v>124</v>
      </c>
      <c r="I122" s="353" t="s">
        <v>222</v>
      </c>
      <c r="J122" s="353" t="s">
        <v>292</v>
      </c>
      <c r="K122" s="565" t="s">
        <v>221</v>
      </c>
      <c r="L122" s="353" t="s">
        <v>223</v>
      </c>
      <c r="M122" s="353" t="s">
        <v>292</v>
      </c>
      <c r="N122" s="565" t="s">
        <v>221</v>
      </c>
      <c r="O122" s="353" t="s">
        <v>223</v>
      </c>
      <c r="P122" s="1019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9" t="s">
        <v>322</v>
      </c>
      <c r="D124" s="374">
        <v>5250</v>
      </c>
      <c r="E124" s="374">
        <v>2348</v>
      </c>
      <c r="F124" s="375">
        <v>2902</v>
      </c>
      <c r="G124" s="374">
        <v>5360</v>
      </c>
      <c r="H124" s="374">
        <v>2558</v>
      </c>
      <c r="I124" s="379">
        <v>2802</v>
      </c>
      <c r="J124" s="376">
        <v>7816909.3756566821</v>
      </c>
      <c r="K124" s="376">
        <v>2256244.7600000002</v>
      </c>
      <c r="L124" s="377">
        <v>5560664.6156566814</v>
      </c>
      <c r="M124" s="376">
        <v>8208595.8179725446</v>
      </c>
      <c r="N124" s="376">
        <v>2506029.8135000002</v>
      </c>
      <c r="O124" s="380">
        <v>5702566.0044725444</v>
      </c>
      <c r="P124" s="689">
        <v>1.0255187821283671</v>
      </c>
    </row>
    <row r="125" spans="1:17" s="266" customFormat="1" ht="16.149999999999999" customHeight="1" x14ac:dyDescent="0.25">
      <c r="A125" s="275"/>
      <c r="B125" s="805" t="s">
        <v>182</v>
      </c>
      <c r="C125" s="870" t="s">
        <v>7</v>
      </c>
      <c r="D125" s="374">
        <v>2372</v>
      </c>
      <c r="E125" s="374">
        <v>2132</v>
      </c>
      <c r="F125" s="375">
        <v>240</v>
      </c>
      <c r="G125" s="374">
        <v>3012</v>
      </c>
      <c r="H125" s="374">
        <v>2783</v>
      </c>
      <c r="I125" s="379">
        <v>229</v>
      </c>
      <c r="J125" s="376">
        <v>717290.98009253922</v>
      </c>
      <c r="K125" s="376">
        <v>436469.25</v>
      </c>
      <c r="L125" s="377">
        <v>280821.73009253922</v>
      </c>
      <c r="M125" s="376">
        <v>728739.62717023015</v>
      </c>
      <c r="N125" s="376">
        <v>441916.94450000045</v>
      </c>
      <c r="O125" s="380">
        <v>286822.68267022975</v>
      </c>
      <c r="P125" s="689">
        <v>1.0213692600487614</v>
      </c>
    </row>
    <row r="126" spans="1:17" s="266" customFormat="1" ht="16.149999999999999" customHeight="1" x14ac:dyDescent="0.25">
      <c r="A126" s="275"/>
      <c r="B126" s="806" t="s">
        <v>183</v>
      </c>
      <c r="C126" s="870" t="s">
        <v>9</v>
      </c>
      <c r="D126" s="374">
        <v>7857</v>
      </c>
      <c r="E126" s="374">
        <v>2964</v>
      </c>
      <c r="F126" s="375">
        <v>4893</v>
      </c>
      <c r="G126" s="374">
        <v>8067</v>
      </c>
      <c r="H126" s="374">
        <v>3294</v>
      </c>
      <c r="I126" s="379">
        <v>4773</v>
      </c>
      <c r="J126" s="376">
        <v>15342746.395010831</v>
      </c>
      <c r="K126" s="376">
        <v>5634292.1699999999</v>
      </c>
      <c r="L126" s="377">
        <v>9708454.2250108309</v>
      </c>
      <c r="M126" s="376">
        <v>16418049.283671264</v>
      </c>
      <c r="N126" s="376">
        <v>5660681.5058999984</v>
      </c>
      <c r="O126" s="380">
        <v>10757367.777771262</v>
      </c>
      <c r="P126" s="689">
        <v>1.1080412523404839</v>
      </c>
    </row>
    <row r="127" spans="1:17" s="266" customFormat="1" ht="16.149999999999999" customHeight="1" x14ac:dyDescent="0.25">
      <c r="A127" s="275"/>
      <c r="B127" s="806" t="s">
        <v>184</v>
      </c>
      <c r="C127" s="870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70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70" t="s">
        <v>15</v>
      </c>
      <c r="D129" s="374">
        <v>1</v>
      </c>
      <c r="E129" s="374">
        <v>0</v>
      </c>
      <c r="F129" s="375">
        <v>1</v>
      </c>
      <c r="G129" s="374">
        <v>2</v>
      </c>
      <c r="H129" s="374">
        <v>0</v>
      </c>
      <c r="I129" s="379">
        <v>2</v>
      </c>
      <c r="J129" s="376">
        <v>100</v>
      </c>
      <c r="K129" s="376">
        <v>0</v>
      </c>
      <c r="L129" s="377">
        <v>100</v>
      </c>
      <c r="M129" s="376">
        <v>267795.44390000001</v>
      </c>
      <c r="N129" s="376">
        <v>4226.6000999999997</v>
      </c>
      <c r="O129" s="380">
        <v>263568.84380000003</v>
      </c>
      <c r="P129" s="689">
        <v>2635.6884380000001</v>
      </c>
    </row>
    <row r="130" spans="1:16" s="266" customFormat="1" ht="16.149999999999999" customHeight="1" x14ac:dyDescent="0.25">
      <c r="A130" s="275"/>
      <c r="B130" s="806" t="s">
        <v>187</v>
      </c>
      <c r="C130" s="870" t="s">
        <v>17</v>
      </c>
      <c r="D130" s="374">
        <v>63</v>
      </c>
      <c r="E130" s="374">
        <v>13</v>
      </c>
      <c r="F130" s="375">
        <v>50</v>
      </c>
      <c r="G130" s="374">
        <v>50</v>
      </c>
      <c r="H130" s="374">
        <v>16</v>
      </c>
      <c r="I130" s="379">
        <v>34</v>
      </c>
      <c r="J130" s="376">
        <v>125159.18002359639</v>
      </c>
      <c r="K130" s="376">
        <v>15477.52</v>
      </c>
      <c r="L130" s="377">
        <v>109681.66002359639</v>
      </c>
      <c r="M130" s="376">
        <v>183330.2285618789</v>
      </c>
      <c r="N130" s="376">
        <v>13533.980000000001</v>
      </c>
      <c r="O130" s="380">
        <v>169796.24856187889</v>
      </c>
      <c r="P130" s="689">
        <v>1.5480824098153669</v>
      </c>
    </row>
    <row r="131" spans="1:16" s="266" customFormat="1" ht="16.149999999999999" customHeight="1" x14ac:dyDescent="0.25">
      <c r="A131" s="275"/>
      <c r="B131" s="805" t="s">
        <v>188</v>
      </c>
      <c r="C131" s="870" t="s">
        <v>19</v>
      </c>
      <c r="D131" s="374">
        <v>652</v>
      </c>
      <c r="E131" s="374">
        <v>259</v>
      </c>
      <c r="F131" s="375">
        <v>393</v>
      </c>
      <c r="G131" s="374">
        <v>788</v>
      </c>
      <c r="H131" s="374">
        <v>377</v>
      </c>
      <c r="I131" s="379">
        <v>411</v>
      </c>
      <c r="J131" s="376">
        <v>8716876.5253231786</v>
      </c>
      <c r="K131" s="376">
        <v>665724.04999999993</v>
      </c>
      <c r="L131" s="377">
        <v>8051152.4753231807</v>
      </c>
      <c r="M131" s="376">
        <v>8109827.9465826983</v>
      </c>
      <c r="N131" s="376">
        <v>1066528.8199</v>
      </c>
      <c r="O131" s="380">
        <v>7043299.1266826987</v>
      </c>
      <c r="P131" s="689">
        <v>0.8748187477843008</v>
      </c>
    </row>
    <row r="132" spans="1:16" s="266" customFormat="1" ht="16.149999999999999" customHeight="1" x14ac:dyDescent="0.25">
      <c r="A132" s="275"/>
      <c r="B132" s="806" t="s">
        <v>189</v>
      </c>
      <c r="C132" s="870" t="s">
        <v>323</v>
      </c>
      <c r="D132" s="374">
        <v>1257</v>
      </c>
      <c r="E132" s="374">
        <v>399</v>
      </c>
      <c r="F132" s="375">
        <v>858</v>
      </c>
      <c r="G132" s="374">
        <v>1204</v>
      </c>
      <c r="H132" s="374">
        <v>437</v>
      </c>
      <c r="I132" s="379">
        <v>767</v>
      </c>
      <c r="J132" s="376">
        <v>9111745.293162154</v>
      </c>
      <c r="K132" s="376">
        <v>561403.38</v>
      </c>
      <c r="L132" s="377">
        <v>8550341.9131621532</v>
      </c>
      <c r="M132" s="376">
        <v>4756915.3875784222</v>
      </c>
      <c r="N132" s="376">
        <v>644047.7598</v>
      </c>
      <c r="O132" s="380">
        <v>4112867.6277784226</v>
      </c>
      <c r="P132" s="689">
        <v>0.48101791361666968</v>
      </c>
    </row>
    <row r="133" spans="1:16" s="266" customFormat="1" ht="16.149999999999999" customHeight="1" x14ac:dyDescent="0.25">
      <c r="A133" s="275"/>
      <c r="B133" s="806" t="s">
        <v>199</v>
      </c>
      <c r="C133" s="870" t="s">
        <v>324</v>
      </c>
      <c r="D133" s="374">
        <v>17531</v>
      </c>
      <c r="E133" s="374">
        <v>6024</v>
      </c>
      <c r="F133" s="375">
        <v>11507</v>
      </c>
      <c r="G133" s="374">
        <v>17401</v>
      </c>
      <c r="H133" s="374">
        <v>6222</v>
      </c>
      <c r="I133" s="379">
        <v>11179</v>
      </c>
      <c r="J133" s="376">
        <v>72809752.417095229</v>
      </c>
      <c r="K133" s="376">
        <v>12666088.68</v>
      </c>
      <c r="L133" s="377">
        <v>60143663.737095222</v>
      </c>
      <c r="M133" s="376">
        <v>81007734.338491008</v>
      </c>
      <c r="N133" s="376">
        <v>13311231.856000001</v>
      </c>
      <c r="O133" s="380">
        <v>67696502.482491001</v>
      </c>
      <c r="P133" s="689">
        <v>1.1255799576562437</v>
      </c>
    </row>
    <row r="134" spans="1:16" s="266" customFormat="1" ht="16.149999999999999" customHeight="1" x14ac:dyDescent="0.25">
      <c r="A134" s="275"/>
      <c r="B134" s="805" t="s">
        <v>200</v>
      </c>
      <c r="C134" s="870" t="s">
        <v>325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70" t="s">
        <v>326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70" t="s">
        <v>327</v>
      </c>
      <c r="D136" s="374">
        <v>324</v>
      </c>
      <c r="E136" s="374">
        <v>75</v>
      </c>
      <c r="F136" s="375">
        <v>249</v>
      </c>
      <c r="G136" s="374">
        <v>302</v>
      </c>
      <c r="H136" s="374">
        <v>79</v>
      </c>
      <c r="I136" s="379">
        <v>223</v>
      </c>
      <c r="J136" s="376">
        <v>2212461.3049999252</v>
      </c>
      <c r="K136" s="376">
        <v>87545.47</v>
      </c>
      <c r="L136" s="377">
        <v>2124915.8349999255</v>
      </c>
      <c r="M136" s="376">
        <v>1836315.4069476416</v>
      </c>
      <c r="N136" s="376">
        <v>155181.78939999995</v>
      </c>
      <c r="O136" s="380">
        <v>1681133.6175476415</v>
      </c>
      <c r="P136" s="689">
        <v>0.79115303762028788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235</v>
      </c>
      <c r="E137" s="374">
        <v>50</v>
      </c>
      <c r="F137" s="375">
        <v>185</v>
      </c>
      <c r="G137" s="374">
        <v>310</v>
      </c>
      <c r="H137" s="374">
        <v>122</v>
      </c>
      <c r="I137" s="379">
        <v>188</v>
      </c>
      <c r="J137" s="381">
        <v>1178671.9494</v>
      </c>
      <c r="K137" s="381">
        <v>113160.25999999998</v>
      </c>
      <c r="L137" s="377">
        <v>1065511.6894</v>
      </c>
      <c r="M137" s="381">
        <v>985180.74158257106</v>
      </c>
      <c r="N137" s="381">
        <v>102237.3</v>
      </c>
      <c r="O137" s="380">
        <v>882943.44158257102</v>
      </c>
      <c r="P137" s="689">
        <v>0.82865673869778478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14</v>
      </c>
      <c r="E138" s="374">
        <v>6</v>
      </c>
      <c r="F138" s="375">
        <v>8</v>
      </c>
      <c r="G138" s="374">
        <v>19</v>
      </c>
      <c r="H138" s="374">
        <v>7</v>
      </c>
      <c r="I138" s="379">
        <v>12</v>
      </c>
      <c r="J138" s="381">
        <v>91832.790800000002</v>
      </c>
      <c r="K138" s="381">
        <v>7236.24</v>
      </c>
      <c r="L138" s="377">
        <v>84596.550799999997</v>
      </c>
      <c r="M138" s="381">
        <v>81640.659699999989</v>
      </c>
      <c r="N138" s="381">
        <v>41376.728900000002</v>
      </c>
      <c r="O138" s="380">
        <v>40263.930799999987</v>
      </c>
      <c r="P138" s="689">
        <v>0.47595239308503801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27</v>
      </c>
      <c r="E139" s="374">
        <v>18</v>
      </c>
      <c r="F139" s="375">
        <v>9</v>
      </c>
      <c r="G139" s="374">
        <v>50</v>
      </c>
      <c r="H139" s="374">
        <v>38</v>
      </c>
      <c r="I139" s="379">
        <v>12</v>
      </c>
      <c r="J139" s="381">
        <v>17285.419999999998</v>
      </c>
      <c r="K139" s="381">
        <v>9463.42</v>
      </c>
      <c r="L139" s="377">
        <v>7821.9999999999982</v>
      </c>
      <c r="M139" s="381">
        <v>59826.607695031285</v>
      </c>
      <c r="N139" s="381">
        <v>24761.18</v>
      </c>
      <c r="O139" s="380">
        <v>35065.427695031285</v>
      </c>
      <c r="P139" s="689">
        <v>4.4829235099758753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1</v>
      </c>
      <c r="E141" s="374">
        <v>1</v>
      </c>
      <c r="F141" s="375">
        <v>0</v>
      </c>
      <c r="G141" s="374">
        <v>39</v>
      </c>
      <c r="H141" s="374">
        <v>15</v>
      </c>
      <c r="I141" s="379">
        <v>24</v>
      </c>
      <c r="J141" s="381">
        <v>1773.4</v>
      </c>
      <c r="K141" s="376">
        <v>1773.4</v>
      </c>
      <c r="L141" s="377">
        <v>0</v>
      </c>
      <c r="M141" s="381">
        <v>14484.441473178038</v>
      </c>
      <c r="N141" s="381">
        <v>13627.540000000003</v>
      </c>
      <c r="O141" s="380">
        <v>856.9014731780353</v>
      </c>
      <c r="P141" s="689" t="s">
        <v>347</v>
      </c>
    </row>
    <row r="142" spans="1:16" s="266" customFormat="1" ht="19.149999999999999" customHeight="1" x14ac:dyDescent="0.25">
      <c r="A142" s="275"/>
      <c r="B142" s="1314" t="s">
        <v>193</v>
      </c>
      <c r="C142" s="1314"/>
      <c r="D142" s="384">
        <v>35584</v>
      </c>
      <c r="E142" s="384">
        <v>14289</v>
      </c>
      <c r="F142" s="385">
        <v>21295</v>
      </c>
      <c r="G142" s="374">
        <v>36604</v>
      </c>
      <c r="H142" s="384">
        <v>15948</v>
      </c>
      <c r="I142" s="388">
        <v>20656</v>
      </c>
      <c r="J142" s="377">
        <v>118142605.03156415</v>
      </c>
      <c r="K142" s="650">
        <v>22454878.600000001</v>
      </c>
      <c r="L142" s="386">
        <v>95687726.431564122</v>
      </c>
      <c r="M142" s="377">
        <v>122658435.93132646</v>
      </c>
      <c r="N142" s="650">
        <v>23985381.818</v>
      </c>
      <c r="O142" s="389">
        <v>98673054.113326475</v>
      </c>
      <c r="P142" s="688">
        <v>1.031198647863135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1643</v>
      </c>
      <c r="E144" s="374">
        <v>1319</v>
      </c>
      <c r="F144" s="375">
        <v>324</v>
      </c>
      <c r="G144" s="374">
        <v>1810</v>
      </c>
      <c r="H144" s="374">
        <v>1289</v>
      </c>
      <c r="I144" s="379">
        <v>521</v>
      </c>
      <c r="J144" s="384">
        <v>10037233.351899998</v>
      </c>
      <c r="K144" s="384">
        <v>7639188.4899999993</v>
      </c>
      <c r="L144" s="377">
        <v>2398044.861899999</v>
      </c>
      <c r="M144" s="384">
        <v>10308489.340472458</v>
      </c>
      <c r="N144" s="384">
        <v>7392124.6399999978</v>
      </c>
      <c r="O144" s="380">
        <v>2916364.7004724583</v>
      </c>
      <c r="P144" s="689">
        <v>1.2161426780655757</v>
      </c>
    </row>
    <row r="145" spans="1:16" s="266" customFormat="1" ht="16.149999999999999" customHeight="1" x14ac:dyDescent="0.25">
      <c r="A145" s="275"/>
      <c r="B145" s="804" t="s">
        <v>328</v>
      </c>
      <c r="C145" s="328" t="s">
        <v>329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f t="shared" ref="D146:K146" si="0">D35+D70+D109</f>
        <v>52</v>
      </c>
      <c r="E146" s="374">
        <f t="shared" si="0"/>
        <v>18</v>
      </c>
      <c r="F146" s="375">
        <f t="shared" si="0"/>
        <v>34</v>
      </c>
      <c r="G146" s="374">
        <f t="shared" si="0"/>
        <v>64</v>
      </c>
      <c r="H146" s="374">
        <f t="shared" si="0"/>
        <v>26</v>
      </c>
      <c r="I146" s="379">
        <f t="shared" si="0"/>
        <v>38</v>
      </c>
      <c r="J146" s="384">
        <f t="shared" si="0"/>
        <v>20935.25</v>
      </c>
      <c r="K146" s="384">
        <f t="shared" si="0"/>
        <v>29373.68</v>
      </c>
      <c r="L146" s="377">
        <f t="shared" ref="L144:O148" si="1">L35+L70+L109</f>
        <v>-8438.43</v>
      </c>
      <c r="M146" s="384">
        <f t="shared" si="1"/>
        <v>26621.230000000003</v>
      </c>
      <c r="N146" s="384">
        <f t="shared" si="1"/>
        <v>51396.909999999996</v>
      </c>
      <c r="O146" s="380">
        <f t="shared" si="1"/>
        <v>-24775.679999999993</v>
      </c>
      <c r="P146" s="689">
        <f t="shared" ref="P144:P149" si="2">IF(L146=0,"",O146/L146)</f>
        <v>2.9360532705728426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f t="shared" ref="D147:K147" si="3">D36+D71+D110</f>
        <v>939</v>
      </c>
      <c r="E147" s="374">
        <f t="shared" si="3"/>
        <v>326</v>
      </c>
      <c r="F147" s="375">
        <f t="shared" si="3"/>
        <v>613</v>
      </c>
      <c r="G147" s="374">
        <f t="shared" si="3"/>
        <v>1051</v>
      </c>
      <c r="H147" s="374">
        <f t="shared" si="3"/>
        <v>389</v>
      </c>
      <c r="I147" s="379">
        <f t="shared" si="3"/>
        <v>662</v>
      </c>
      <c r="J147" s="384">
        <f t="shared" si="3"/>
        <v>1191663.0936500004</v>
      </c>
      <c r="K147" s="384">
        <f t="shared" si="3"/>
        <v>261792.72999999998</v>
      </c>
      <c r="L147" s="377">
        <f t="shared" si="1"/>
        <v>929870.36365000042</v>
      </c>
      <c r="M147" s="384">
        <f t="shared" si="1"/>
        <v>1307243.4819075353</v>
      </c>
      <c r="N147" s="384">
        <f t="shared" si="1"/>
        <v>307643.15000000002</v>
      </c>
      <c r="O147" s="380">
        <f t="shared" si="1"/>
        <v>999600.33190753555</v>
      </c>
      <c r="P147" s="689">
        <f t="shared" si="2"/>
        <v>1.0749889134909361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f t="shared" ref="D148:K148" si="4">D37+D72+D111</f>
        <v>0</v>
      </c>
      <c r="E148" s="374">
        <f t="shared" si="4"/>
        <v>0</v>
      </c>
      <c r="F148" s="375">
        <f t="shared" si="4"/>
        <v>0</v>
      </c>
      <c r="G148" s="374">
        <f t="shared" si="4"/>
        <v>0</v>
      </c>
      <c r="H148" s="374">
        <f t="shared" si="4"/>
        <v>12</v>
      </c>
      <c r="I148" s="379">
        <f t="shared" si="4"/>
        <v>-12</v>
      </c>
      <c r="J148" s="384">
        <f t="shared" si="4"/>
        <v>0</v>
      </c>
      <c r="K148" s="384">
        <f t="shared" si="4"/>
        <v>0</v>
      </c>
      <c r="L148" s="377">
        <f t="shared" si="1"/>
        <v>0</v>
      </c>
      <c r="M148" s="384">
        <f t="shared" si="1"/>
        <v>0</v>
      </c>
      <c r="N148" s="384">
        <f t="shared" si="1"/>
        <v>0</v>
      </c>
      <c r="O148" s="380">
        <f t="shared" si="1"/>
        <v>0</v>
      </c>
      <c r="P148" s="689" t="str">
        <f t="shared" si="2"/>
        <v/>
      </c>
    </row>
    <row r="149" spans="1:16" s="266" customFormat="1" ht="19.149999999999999" customHeight="1" x14ac:dyDescent="0.25">
      <c r="A149" s="275"/>
      <c r="B149" s="1314" t="s">
        <v>192</v>
      </c>
      <c r="C149" s="1314"/>
      <c r="D149" s="374">
        <f t="shared" ref="D149:I149" si="5">SUM(D144:D148)</f>
        <v>2634</v>
      </c>
      <c r="E149" s="374">
        <f t="shared" si="5"/>
        <v>1663</v>
      </c>
      <c r="F149" s="393">
        <f t="shared" si="5"/>
        <v>971</v>
      </c>
      <c r="G149" s="374">
        <f t="shared" si="5"/>
        <v>2925</v>
      </c>
      <c r="H149" s="374">
        <f t="shared" si="5"/>
        <v>1716</v>
      </c>
      <c r="I149" s="394">
        <f t="shared" si="5"/>
        <v>1209</v>
      </c>
      <c r="J149" s="568">
        <f>J38+J73+J112</f>
        <v>11249831.69555</v>
      </c>
      <c r="K149" s="568">
        <f>K38+K73+K112</f>
        <v>7930354.8999999994</v>
      </c>
      <c r="L149" s="386">
        <f>SUM(L144:L148)</f>
        <v>3319476.795549999</v>
      </c>
      <c r="M149" s="568">
        <f>M38+M73+M112</f>
        <v>11642354.052379992</v>
      </c>
      <c r="N149" s="568">
        <f>N38+N73+N112</f>
        <v>7751164.6999999983</v>
      </c>
      <c r="O149" s="389">
        <f>SUM(O144:O148)</f>
        <v>3891189.3523799935</v>
      </c>
      <c r="P149" s="688">
        <f t="shared" si="2"/>
        <v>1.1722297193330036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3" t="s">
        <v>198</v>
      </c>
      <c r="C151" s="1023"/>
      <c r="D151" s="384">
        <f t="shared" ref="D151:O151" si="6">SUM(D142+D149)</f>
        <v>38218</v>
      </c>
      <c r="E151" s="384">
        <f t="shared" si="6"/>
        <v>15952</v>
      </c>
      <c r="F151" s="455">
        <f t="shared" si="6"/>
        <v>22266</v>
      </c>
      <c r="G151" s="384">
        <f t="shared" si="6"/>
        <v>39529</v>
      </c>
      <c r="H151" s="384">
        <f t="shared" si="6"/>
        <v>17664</v>
      </c>
      <c r="I151" s="388">
        <f t="shared" si="6"/>
        <v>21865</v>
      </c>
      <c r="J151" s="377">
        <f>SUM(J142+J149)</f>
        <v>129392436.72711414</v>
      </c>
      <c r="K151" s="650">
        <f>SUM(K142+K149)</f>
        <v>30385233.5</v>
      </c>
      <c r="L151" s="386">
        <f t="shared" si="6"/>
        <v>99007203.227114126</v>
      </c>
      <c r="M151" s="377">
        <f>SUM(M142+M149)</f>
        <v>134300789.98370644</v>
      </c>
      <c r="N151" s="650">
        <f t="shared" si="6"/>
        <v>31736546.517999999</v>
      </c>
      <c r="O151" s="389">
        <f t="shared" si="6"/>
        <v>102564243.46570647</v>
      </c>
      <c r="P151" s="688">
        <f>IF(L151=0,"",O151/L151)</f>
        <v>1.0359270853296683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3" t="s">
        <v>198</v>
      </c>
      <c r="C153" s="1023"/>
      <c r="D153" s="384" t="e">
        <f>SUM(D105+#REF!)</f>
        <v>#REF!</v>
      </c>
      <c r="E153" s="384" t="e">
        <f>SUM(E105+#REF!)</f>
        <v>#REF!</v>
      </c>
      <c r="F153" s="455" t="e">
        <f>SUM(F105+#REF!)</f>
        <v>#REF!</v>
      </c>
      <c r="G153" s="384" t="e">
        <f>SUM(G105+#REF!)</f>
        <v>#REF!</v>
      </c>
      <c r="H153" s="384" t="e">
        <f>SUM(H105+#REF!)</f>
        <v>#REF!</v>
      </c>
      <c r="I153" s="388" t="e">
        <f>SUM(I105+#REF!)</f>
        <v>#REF!</v>
      </c>
      <c r="J153" s="377">
        <f>SUM(J105)</f>
        <v>12077173.040000001</v>
      </c>
      <c r="K153" s="453">
        <f>SUM(K105)</f>
        <v>1706191.21</v>
      </c>
      <c r="L153" s="386" t="e">
        <f>SUM(L105+#REF!)</f>
        <v>#REF!</v>
      </c>
      <c r="M153" s="377">
        <f>SUM(M105)</f>
        <v>8332143.9800000004</v>
      </c>
      <c r="N153" s="453">
        <f>SUM(N105)</f>
        <v>1910130.7200000002</v>
      </c>
      <c r="O153" s="389" t="e">
        <f>SUM(O105+#REF!)</f>
        <v>#REF!</v>
      </c>
      <c r="P153" s="449" t="e">
        <f>SUM(O153)/L153</f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01" t="s">
        <v>295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19" s="269" customFormat="1" ht="15.6" customHeight="1" x14ac:dyDescent="0.25">
      <c r="A5" s="310"/>
      <c r="B5" s="1002" t="s">
        <v>343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4" t="s">
        <v>294</v>
      </c>
      <c r="C7" s="1234"/>
      <c r="D7" s="1326"/>
      <c r="E7" s="132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04"/>
      <c r="B8" s="1226" t="s">
        <v>84</v>
      </c>
      <c r="C8" s="1329" t="s">
        <v>211</v>
      </c>
      <c r="D8" s="1332" t="s">
        <v>81</v>
      </c>
      <c r="E8" s="1332"/>
      <c r="F8" s="1332"/>
      <c r="G8" s="1332"/>
      <c r="H8" s="1332"/>
      <c r="I8" s="1332"/>
      <c r="J8" s="1332"/>
      <c r="K8" s="1332"/>
      <c r="L8" s="1332"/>
      <c r="M8" s="1332"/>
      <c r="N8" s="1332"/>
      <c r="O8" s="1332"/>
      <c r="P8" s="1332"/>
      <c r="Q8" s="1332"/>
      <c r="R8" s="1332"/>
    </row>
    <row r="9" spans="1:19" s="269" customFormat="1" ht="15" customHeight="1" x14ac:dyDescent="0.25">
      <c r="A9" s="1004"/>
      <c r="B9" s="1227"/>
      <c r="C9" s="1330"/>
      <c r="D9" s="1017" t="s">
        <v>197</v>
      </c>
      <c r="E9" s="1017"/>
      <c r="F9" s="1017"/>
      <c r="G9" s="1017"/>
      <c r="H9" s="1017"/>
      <c r="I9" s="1017"/>
      <c r="J9" s="1017" t="s">
        <v>344</v>
      </c>
      <c r="K9" s="1017" t="s">
        <v>3</v>
      </c>
      <c r="L9" s="1017"/>
      <c r="M9" s="1017"/>
      <c r="N9" s="1017"/>
      <c r="O9" s="1017"/>
      <c r="P9" s="1017"/>
      <c r="Q9" s="1017" t="s">
        <v>344</v>
      </c>
      <c r="R9" s="1333" t="s">
        <v>349</v>
      </c>
    </row>
    <row r="10" spans="1:19" s="269" customFormat="1" ht="15" customHeight="1" x14ac:dyDescent="0.25">
      <c r="A10" s="506"/>
      <c r="B10" s="1227"/>
      <c r="C10" s="1330"/>
      <c r="D10" s="1017" t="s">
        <v>345</v>
      </c>
      <c r="E10" s="1017"/>
      <c r="F10" s="1017"/>
      <c r="G10" s="1017" t="s">
        <v>346</v>
      </c>
      <c r="H10" s="1017"/>
      <c r="I10" s="1017"/>
      <c r="J10" s="1017"/>
      <c r="K10" s="1017" t="s">
        <v>345</v>
      </c>
      <c r="L10" s="1017"/>
      <c r="M10" s="1017"/>
      <c r="N10" s="1017" t="s">
        <v>346</v>
      </c>
      <c r="O10" s="1017"/>
      <c r="P10" s="1017"/>
      <c r="Q10" s="1017"/>
      <c r="R10" s="1333"/>
    </row>
    <row r="11" spans="1:19" s="269" customFormat="1" ht="16.149999999999999" customHeight="1" x14ac:dyDescent="0.25">
      <c r="A11" s="506"/>
      <c r="B11" s="1228"/>
      <c r="C11" s="1331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1017"/>
      <c r="K11" s="713" t="s">
        <v>292</v>
      </c>
      <c r="L11" s="565" t="s">
        <v>124</v>
      </c>
      <c r="M11" s="353" t="s">
        <v>222</v>
      </c>
      <c r="N11" s="713" t="s">
        <v>292</v>
      </c>
      <c r="O11" s="565" t="s">
        <v>124</v>
      </c>
      <c r="P11" s="353" t="s">
        <v>222</v>
      </c>
      <c r="Q11" s="1017"/>
      <c r="R11" s="1333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915</v>
      </c>
      <c r="E13" s="566">
        <v>713</v>
      </c>
      <c r="F13" s="375">
        <v>202</v>
      </c>
      <c r="G13" s="754">
        <v>1265</v>
      </c>
      <c r="H13" s="566">
        <v>1138</v>
      </c>
      <c r="I13" s="379">
        <v>127</v>
      </c>
      <c r="J13" s="689">
        <v>0.62871287128712872</v>
      </c>
      <c r="K13" s="754">
        <v>3032940.75</v>
      </c>
      <c r="L13" s="566">
        <v>1069738.45</v>
      </c>
      <c r="M13" s="650">
        <v>1963202.3</v>
      </c>
      <c r="N13" s="754">
        <v>3095697.95</v>
      </c>
      <c r="O13" s="566">
        <v>1512106.0650000002</v>
      </c>
      <c r="P13" s="380">
        <v>1583591.885</v>
      </c>
      <c r="Q13" s="689">
        <v>0.80663713821036165</v>
      </c>
      <c r="R13" s="722">
        <v>-379610.41500000004</v>
      </c>
    </row>
    <row r="14" spans="1:19" s="269" customFormat="1" ht="16.899999999999999" customHeight="1" x14ac:dyDescent="0.25">
      <c r="A14" s="292"/>
      <c r="B14" s="288" t="s">
        <v>55</v>
      </c>
      <c r="C14" s="995" t="s">
        <v>167</v>
      </c>
      <c r="D14" s="754">
        <v>5288</v>
      </c>
      <c r="E14" s="566">
        <v>2419</v>
      </c>
      <c r="F14" s="375">
        <v>2869</v>
      </c>
      <c r="G14" s="754">
        <v>6413</v>
      </c>
      <c r="H14" s="566">
        <v>2637</v>
      </c>
      <c r="I14" s="379">
        <v>3776</v>
      </c>
      <c r="J14" s="689">
        <v>1.3161380271871732</v>
      </c>
      <c r="K14" s="754">
        <v>10209816.3848</v>
      </c>
      <c r="L14" s="566">
        <v>2987144.88</v>
      </c>
      <c r="M14" s="650">
        <v>7222671.5048000002</v>
      </c>
      <c r="N14" s="754">
        <v>13169858.555300003</v>
      </c>
      <c r="O14" s="566">
        <v>3341625.7726000007</v>
      </c>
      <c r="P14" s="380">
        <v>9828232.7827000022</v>
      </c>
      <c r="Q14" s="689">
        <v>1.3607475815795325</v>
      </c>
      <c r="R14" s="722">
        <v>2605561.277900002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1226</v>
      </c>
      <c r="E15" s="566">
        <v>375</v>
      </c>
      <c r="F15" s="375">
        <v>851</v>
      </c>
      <c r="G15" s="754">
        <v>975</v>
      </c>
      <c r="H15" s="566">
        <v>320</v>
      </c>
      <c r="I15" s="379">
        <v>655</v>
      </c>
      <c r="J15" s="689">
        <v>0.76968272620446532</v>
      </c>
      <c r="K15" s="754">
        <v>4766897.84</v>
      </c>
      <c r="L15" s="566">
        <v>733467.88</v>
      </c>
      <c r="M15" s="650">
        <v>4033429.96</v>
      </c>
      <c r="N15" s="754">
        <v>4088918</v>
      </c>
      <c r="O15" s="566">
        <v>619116</v>
      </c>
      <c r="P15" s="380">
        <v>3469802</v>
      </c>
      <c r="Q15" s="689">
        <v>0.86026087831211528</v>
      </c>
      <c r="R15" s="722">
        <v>-563627.96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159</v>
      </c>
      <c r="E16" s="566">
        <v>104</v>
      </c>
      <c r="F16" s="375">
        <v>55</v>
      </c>
      <c r="G16" s="754">
        <v>1173</v>
      </c>
      <c r="H16" s="566">
        <v>792</v>
      </c>
      <c r="I16" s="379">
        <v>381</v>
      </c>
      <c r="J16" s="689">
        <v>6.9272727272727277</v>
      </c>
      <c r="K16" s="754">
        <v>379207</v>
      </c>
      <c r="L16" s="566">
        <v>157790.02000000002</v>
      </c>
      <c r="M16" s="650">
        <v>221416.97999999998</v>
      </c>
      <c r="N16" s="754">
        <v>2250076.6999999997</v>
      </c>
      <c r="O16" s="566">
        <v>975166.07999999984</v>
      </c>
      <c r="P16" s="380">
        <v>1274910.6199999999</v>
      </c>
      <c r="Q16" s="689">
        <v>5.7579622845546892</v>
      </c>
      <c r="R16" s="722">
        <v>1053493.6399999999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2221</v>
      </c>
      <c r="E17" s="566">
        <v>998</v>
      </c>
      <c r="F17" s="375">
        <v>1223</v>
      </c>
      <c r="G17" s="754">
        <v>2207</v>
      </c>
      <c r="H17" s="566">
        <v>1103</v>
      </c>
      <c r="I17" s="379">
        <v>1104</v>
      </c>
      <c r="J17" s="689">
        <v>0.90269828291087495</v>
      </c>
      <c r="K17" s="754">
        <v>11394210.33</v>
      </c>
      <c r="L17" s="566">
        <v>1677729.24</v>
      </c>
      <c r="M17" s="650">
        <v>9716481.0899999999</v>
      </c>
      <c r="N17" s="754">
        <v>11363659.220000001</v>
      </c>
      <c r="O17" s="566">
        <v>1958665.35</v>
      </c>
      <c r="P17" s="380">
        <v>9404993.870000001</v>
      </c>
      <c r="Q17" s="689">
        <v>0.9679423839644401</v>
      </c>
      <c r="R17" s="722">
        <v>-311487.21999999881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5747</v>
      </c>
      <c r="E18" s="566">
        <v>1972</v>
      </c>
      <c r="F18" s="375">
        <v>3775</v>
      </c>
      <c r="G18" s="754">
        <v>5427</v>
      </c>
      <c r="H18" s="566">
        <v>1856</v>
      </c>
      <c r="I18" s="379">
        <v>3571</v>
      </c>
      <c r="J18" s="689">
        <v>0.94596026490066221</v>
      </c>
      <c r="K18" s="754">
        <v>12132238.478699999</v>
      </c>
      <c r="L18" s="566">
        <v>3422693.52</v>
      </c>
      <c r="M18" s="650">
        <v>8709544.9586999994</v>
      </c>
      <c r="N18" s="754">
        <v>11869233.654099999</v>
      </c>
      <c r="O18" s="566">
        <v>3385809.8637999999</v>
      </c>
      <c r="P18" s="380">
        <v>8483423.7902999986</v>
      </c>
      <c r="Q18" s="689">
        <v>0.97403754507586215</v>
      </c>
      <c r="R18" s="722">
        <v>-226121.16840000078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1617</v>
      </c>
      <c r="E19" s="566">
        <v>343</v>
      </c>
      <c r="F19" s="375">
        <v>1274</v>
      </c>
      <c r="G19" s="754">
        <v>2109</v>
      </c>
      <c r="H19" s="566">
        <v>421</v>
      </c>
      <c r="I19" s="379">
        <v>1688</v>
      </c>
      <c r="J19" s="689">
        <v>1.3249607535321821</v>
      </c>
      <c r="K19" s="754">
        <v>6561313.4100000001</v>
      </c>
      <c r="L19" s="566">
        <v>553920.52</v>
      </c>
      <c r="M19" s="650">
        <v>6007392.8900000006</v>
      </c>
      <c r="N19" s="754">
        <v>8663231.790000001</v>
      </c>
      <c r="O19" s="566">
        <v>1160076.5099999998</v>
      </c>
      <c r="P19" s="380">
        <v>7503155.2800000012</v>
      </c>
      <c r="Q19" s="689">
        <v>1.2489869428200493</v>
      </c>
      <c r="R19" s="722">
        <v>1495762.3900000006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83</v>
      </c>
      <c r="E20" s="566">
        <v>48</v>
      </c>
      <c r="F20" s="375">
        <v>35</v>
      </c>
      <c r="G20" s="754">
        <v>78</v>
      </c>
      <c r="H20" s="566">
        <v>56</v>
      </c>
      <c r="I20" s="379">
        <v>22</v>
      </c>
      <c r="J20" s="689">
        <v>0.62857142857142856</v>
      </c>
      <c r="K20" s="754">
        <v>131610.23000000001</v>
      </c>
      <c r="L20" s="566">
        <v>10489.57</v>
      </c>
      <c r="M20" s="650">
        <v>121120.66</v>
      </c>
      <c r="N20" s="754">
        <v>40407.580000000009</v>
      </c>
      <c r="O20" s="566">
        <v>21431.389999999996</v>
      </c>
      <c r="P20" s="380">
        <v>18976.190000000013</v>
      </c>
      <c r="Q20" s="689">
        <v>0.15667178497871473</v>
      </c>
      <c r="R20" s="722">
        <v>-102144.46999999999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6109</v>
      </c>
      <c r="E21" s="566">
        <v>1808</v>
      </c>
      <c r="F21" s="375">
        <v>4301</v>
      </c>
      <c r="G21" s="754">
        <v>5629</v>
      </c>
      <c r="H21" s="566">
        <v>1874</v>
      </c>
      <c r="I21" s="379">
        <v>3755</v>
      </c>
      <c r="J21" s="689">
        <v>0.87305277842362239</v>
      </c>
      <c r="K21" s="754">
        <v>23649574.109999999</v>
      </c>
      <c r="L21" s="566">
        <v>3246890.1</v>
      </c>
      <c r="M21" s="650">
        <v>20402684.009999998</v>
      </c>
      <c r="N21" s="754">
        <v>25019135.899999999</v>
      </c>
      <c r="O21" s="566">
        <v>3147948.8100000005</v>
      </c>
      <c r="P21" s="380">
        <v>21871187.089999996</v>
      </c>
      <c r="Q21" s="689">
        <v>1.0719759752824793</v>
      </c>
      <c r="R21" s="722">
        <v>1468503.0799999982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2258</v>
      </c>
      <c r="E22" s="566">
        <v>1028</v>
      </c>
      <c r="F22" s="375">
        <v>1230</v>
      </c>
      <c r="G22" s="754">
        <v>2125</v>
      </c>
      <c r="H22" s="566">
        <v>959</v>
      </c>
      <c r="I22" s="379">
        <v>1166</v>
      </c>
      <c r="J22" s="689">
        <v>0.94796747967479678</v>
      </c>
      <c r="K22" s="754">
        <v>6686336.5</v>
      </c>
      <c r="L22" s="566">
        <v>1923822.5899999996</v>
      </c>
      <c r="M22" s="650">
        <v>4762513.91</v>
      </c>
      <c r="N22" s="754">
        <v>7209780.6281264592</v>
      </c>
      <c r="O22" s="566">
        <v>1679183.4</v>
      </c>
      <c r="P22" s="380">
        <v>5530597.2281264588</v>
      </c>
      <c r="Q22" s="689">
        <v>1.1612768660924413</v>
      </c>
      <c r="R22" s="722">
        <v>768083.31812645867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2211</v>
      </c>
      <c r="E23" s="566">
        <v>1612</v>
      </c>
      <c r="F23" s="375">
        <v>599</v>
      </c>
      <c r="G23" s="754">
        <v>2751</v>
      </c>
      <c r="H23" s="566">
        <v>2247</v>
      </c>
      <c r="I23" s="379">
        <v>504</v>
      </c>
      <c r="J23" s="689">
        <v>0.84140233722871449</v>
      </c>
      <c r="K23" s="754">
        <v>12278001.422392424</v>
      </c>
      <c r="L23" s="566">
        <v>1467584.05</v>
      </c>
      <c r="M23" s="650">
        <v>10810417.372392423</v>
      </c>
      <c r="N23" s="754">
        <v>9182920.1538000032</v>
      </c>
      <c r="O23" s="566">
        <v>1552879.1000000006</v>
      </c>
      <c r="P23" s="380">
        <v>7630041.0538000027</v>
      </c>
      <c r="Q23" s="689">
        <v>0.70580448385698358</v>
      </c>
      <c r="R23" s="722">
        <v>-3180376.3185924208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2109</v>
      </c>
      <c r="E24" s="566">
        <v>831</v>
      </c>
      <c r="F24" s="375">
        <v>1278</v>
      </c>
      <c r="G24" s="754">
        <v>1408</v>
      </c>
      <c r="H24" s="566">
        <v>374</v>
      </c>
      <c r="I24" s="379">
        <v>1034</v>
      </c>
      <c r="J24" s="689">
        <v>0.80907668231611896</v>
      </c>
      <c r="K24" s="754">
        <v>7274296.0800000001</v>
      </c>
      <c r="L24" s="566">
        <v>1475933.87</v>
      </c>
      <c r="M24" s="650">
        <v>5798362.21</v>
      </c>
      <c r="N24" s="754">
        <v>11778314.029999999</v>
      </c>
      <c r="O24" s="566">
        <v>1053142.0699999998</v>
      </c>
      <c r="P24" s="380">
        <v>10725171.959999999</v>
      </c>
      <c r="Q24" s="689">
        <v>1.8496898902767924</v>
      </c>
      <c r="R24" s="722">
        <v>4926809.7499999991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1248</v>
      </c>
      <c r="E25" s="566">
        <v>327</v>
      </c>
      <c r="F25" s="375">
        <v>921</v>
      </c>
      <c r="G25" s="754">
        <v>0</v>
      </c>
      <c r="H25" s="566">
        <v>0</v>
      </c>
      <c r="I25" s="379">
        <v>0</v>
      </c>
      <c r="J25" s="689">
        <v>0</v>
      </c>
      <c r="K25" s="754">
        <v>2590065.25</v>
      </c>
      <c r="L25" s="566">
        <v>763412.88</v>
      </c>
      <c r="M25" s="650">
        <v>1826652.37</v>
      </c>
      <c r="N25" s="754">
        <v>0</v>
      </c>
      <c r="O25" s="566">
        <v>0</v>
      </c>
      <c r="P25" s="380">
        <v>0</v>
      </c>
      <c r="Q25" s="689">
        <v>0</v>
      </c>
      <c r="R25" s="722">
        <v>-1826652.37</v>
      </c>
    </row>
    <row r="26" spans="1:28" s="266" customFormat="1" ht="18" customHeight="1" x14ac:dyDescent="0.25">
      <c r="A26" s="275"/>
      <c r="B26" s="1233" t="s">
        <v>216</v>
      </c>
      <c r="C26" s="1328"/>
      <c r="D26" s="384">
        <v>31191</v>
      </c>
      <c r="E26" s="384">
        <v>12578</v>
      </c>
      <c r="F26" s="385">
        <v>18613</v>
      </c>
      <c r="G26" s="374">
        <v>31560</v>
      </c>
      <c r="H26" s="384">
        <v>13777</v>
      </c>
      <c r="I26" s="388">
        <v>17783</v>
      </c>
      <c r="J26" s="688">
        <v>0.95540751087949283</v>
      </c>
      <c r="K26" s="650">
        <v>101086507.78589241</v>
      </c>
      <c r="L26" s="650">
        <v>19490617.57</v>
      </c>
      <c r="M26" s="386">
        <v>81595890.215892419</v>
      </c>
      <c r="N26" s="650">
        <v>107731234.16132647</v>
      </c>
      <c r="O26" s="650">
        <v>20407150.411400005</v>
      </c>
      <c r="P26" s="651">
        <v>87324083.749926448</v>
      </c>
      <c r="Q26" s="688">
        <v>1.0702019858950977</v>
      </c>
      <c r="R26" s="723">
        <v>5728193.5340340286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4" t="s">
        <v>167</v>
      </c>
      <c r="D28" s="374">
        <v>149</v>
      </c>
      <c r="E28" s="374">
        <v>79</v>
      </c>
      <c r="F28" s="375">
        <v>70</v>
      </c>
      <c r="G28" s="374">
        <v>195</v>
      </c>
      <c r="H28" s="374">
        <v>123</v>
      </c>
      <c r="I28" s="379">
        <v>72</v>
      </c>
      <c r="J28" s="689">
        <v>1.0285714285714285</v>
      </c>
      <c r="K28" s="381">
        <v>421790.71</v>
      </c>
      <c r="L28" s="381">
        <v>113474.95</v>
      </c>
      <c r="M28" s="377">
        <v>308315.76</v>
      </c>
      <c r="N28" s="381">
        <v>944331.44</v>
      </c>
      <c r="O28" s="381">
        <v>358881.46</v>
      </c>
      <c r="P28" s="380">
        <v>585449.98</v>
      </c>
      <c r="Q28" s="689">
        <v>1.8988649169280221</v>
      </c>
      <c r="R28" s="722">
        <v>277134.21999999997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227</v>
      </c>
      <c r="E29" s="374">
        <v>188</v>
      </c>
      <c r="F29" s="375">
        <v>39</v>
      </c>
      <c r="G29" s="374">
        <v>235</v>
      </c>
      <c r="H29" s="374">
        <v>151</v>
      </c>
      <c r="I29" s="379">
        <v>84</v>
      </c>
      <c r="J29" s="689">
        <v>2.1538461538461537</v>
      </c>
      <c r="K29" s="381">
        <v>2484522.9099999997</v>
      </c>
      <c r="L29" s="381">
        <v>2223662.9099999997</v>
      </c>
      <c r="M29" s="377">
        <v>260860</v>
      </c>
      <c r="N29" s="381">
        <v>2012931.35</v>
      </c>
      <c r="O29" s="381">
        <v>1561523.35</v>
      </c>
      <c r="P29" s="380">
        <v>451408</v>
      </c>
      <c r="Q29" s="689">
        <v>1.730460783562064</v>
      </c>
      <c r="R29" s="722">
        <v>190548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691</v>
      </c>
      <c r="E30" s="374">
        <v>244</v>
      </c>
      <c r="F30" s="375">
        <v>447</v>
      </c>
      <c r="G30" s="374">
        <v>888</v>
      </c>
      <c r="H30" s="374">
        <v>277</v>
      </c>
      <c r="I30" s="379">
        <v>611</v>
      </c>
      <c r="J30" s="689">
        <v>1.3668903803131991</v>
      </c>
      <c r="K30" s="381">
        <v>3005774.8900000006</v>
      </c>
      <c r="L30" s="381">
        <v>2014510.6800000002</v>
      </c>
      <c r="M30" s="377">
        <v>991264.21000000043</v>
      </c>
      <c r="N30" s="381">
        <v>3203873.3900000006</v>
      </c>
      <c r="O30" s="381">
        <v>2343651.7599999984</v>
      </c>
      <c r="P30" s="380">
        <v>860221.63000000222</v>
      </c>
      <c r="Q30" s="689">
        <v>0.86780257102190927</v>
      </c>
      <c r="R30" s="722">
        <v>-131042.57999999821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271</v>
      </c>
      <c r="E31" s="374">
        <v>106</v>
      </c>
      <c r="F31" s="375">
        <v>165</v>
      </c>
      <c r="G31" s="374">
        <v>253</v>
      </c>
      <c r="H31" s="374">
        <v>117</v>
      </c>
      <c r="I31" s="379">
        <v>136</v>
      </c>
      <c r="J31" s="689">
        <v>0.82424242424242422</v>
      </c>
      <c r="K31" s="381">
        <v>1507712.0699999996</v>
      </c>
      <c r="L31" s="381">
        <v>802352.70000000007</v>
      </c>
      <c r="M31" s="377">
        <v>705359.36999999953</v>
      </c>
      <c r="N31" s="381">
        <v>1202138.4600000007</v>
      </c>
      <c r="O31" s="381">
        <v>607712.86</v>
      </c>
      <c r="P31" s="380">
        <v>594425.60000000068</v>
      </c>
      <c r="Q31" s="689">
        <v>0.84272730367217075</v>
      </c>
      <c r="R31" s="722">
        <v>-110933.76999999885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157</v>
      </c>
      <c r="E32" s="374">
        <v>153</v>
      </c>
      <c r="F32" s="375">
        <v>4</v>
      </c>
      <c r="G32" s="374">
        <v>168</v>
      </c>
      <c r="H32" s="374">
        <v>167</v>
      </c>
      <c r="I32" s="379">
        <v>1</v>
      </c>
      <c r="J32" s="689">
        <v>0.25</v>
      </c>
      <c r="K32" s="381">
        <v>570131.27</v>
      </c>
      <c r="L32" s="381">
        <v>567722.07000000007</v>
      </c>
      <c r="M32" s="377">
        <v>2409.1999999999534</v>
      </c>
      <c r="N32" s="381">
        <v>496312.44</v>
      </c>
      <c r="O32" s="381">
        <v>494603.24000000005</v>
      </c>
      <c r="P32" s="380">
        <v>1709.1999999999534</v>
      </c>
      <c r="Q32" s="689">
        <v>0.7094471193757208</v>
      </c>
      <c r="R32" s="722">
        <v>-700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499</v>
      </c>
      <c r="E33" s="374">
        <v>507</v>
      </c>
      <c r="F33" s="375">
        <v>-8</v>
      </c>
      <c r="G33" s="374">
        <v>572</v>
      </c>
      <c r="H33" s="374">
        <v>480</v>
      </c>
      <c r="I33" s="379">
        <v>92</v>
      </c>
      <c r="J33" s="689">
        <v>-11.5</v>
      </c>
      <c r="K33" s="381">
        <v>670616.79999999981</v>
      </c>
      <c r="L33" s="381">
        <v>556208.93999999983</v>
      </c>
      <c r="M33" s="377">
        <v>114407.85999999999</v>
      </c>
      <c r="N33" s="381">
        <v>697917.74232271861</v>
      </c>
      <c r="O33" s="381">
        <v>508230.64000000007</v>
      </c>
      <c r="P33" s="380">
        <v>189687.10232271854</v>
      </c>
      <c r="Q33" s="689">
        <v>1.6579901269258821</v>
      </c>
      <c r="R33" s="722">
        <v>75279.24232271855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350</v>
      </c>
      <c r="E34" s="374">
        <v>253</v>
      </c>
      <c r="F34" s="375">
        <v>97</v>
      </c>
      <c r="G34" s="374">
        <v>343</v>
      </c>
      <c r="H34" s="374">
        <v>266</v>
      </c>
      <c r="I34" s="379">
        <v>77</v>
      </c>
      <c r="J34" s="689">
        <v>0.79381443298969068</v>
      </c>
      <c r="K34" s="381">
        <v>1861069.9637500001</v>
      </c>
      <c r="L34" s="381">
        <v>1334439.79</v>
      </c>
      <c r="M34" s="377">
        <v>526630.17375000007</v>
      </c>
      <c r="N34" s="381">
        <v>2209043.3709999998</v>
      </c>
      <c r="O34" s="381">
        <v>1566084.21</v>
      </c>
      <c r="P34" s="380">
        <v>642959.16099999985</v>
      </c>
      <c r="Q34" s="689">
        <v>1.2208931296542516</v>
      </c>
      <c r="R34" s="722">
        <v>116328.98724999977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2344</v>
      </c>
      <c r="E35" s="374">
        <v>1530</v>
      </c>
      <c r="F35" s="393">
        <v>814</v>
      </c>
      <c r="G35" s="374">
        <v>2654</v>
      </c>
      <c r="H35" s="374">
        <v>1581</v>
      </c>
      <c r="I35" s="394">
        <v>1073</v>
      </c>
      <c r="J35" s="688">
        <v>1.3181818181818181</v>
      </c>
      <c r="K35" s="568">
        <v>10521618.61375</v>
      </c>
      <c r="L35" s="568">
        <v>7612372.04</v>
      </c>
      <c r="M35" s="386">
        <v>2909246.5737499995</v>
      </c>
      <c r="N35" s="568">
        <v>10766548.19332272</v>
      </c>
      <c r="O35" s="568">
        <v>7440687.5199999986</v>
      </c>
      <c r="P35" s="389">
        <v>3325860.6733227214</v>
      </c>
      <c r="Q35" s="688">
        <v>1.1432034339515296</v>
      </c>
      <c r="R35" s="723">
        <v>416614.09957272187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3" t="s">
        <v>318</v>
      </c>
      <c r="C37" s="1023"/>
      <c r="D37" s="374">
        <v>33535</v>
      </c>
      <c r="E37" s="384">
        <v>14108</v>
      </c>
      <c r="F37" s="455">
        <v>19427</v>
      </c>
      <c r="G37" s="374">
        <v>34214</v>
      </c>
      <c r="H37" s="384">
        <v>15358</v>
      </c>
      <c r="I37" s="388">
        <v>18856</v>
      </c>
      <c r="J37" s="688">
        <v>0.97060791681680136</v>
      </c>
      <c r="K37" s="377">
        <v>111608126.39964241</v>
      </c>
      <c r="L37" s="578">
        <v>27102989.609999999</v>
      </c>
      <c r="M37" s="386">
        <v>84505136.789642423</v>
      </c>
      <c r="N37" s="377">
        <v>118497782.35464919</v>
      </c>
      <c r="O37" s="578">
        <v>27847837.931400005</v>
      </c>
      <c r="P37" s="389">
        <v>90649944.42324917</v>
      </c>
      <c r="Q37" s="688">
        <v>1.0727151965791493</v>
      </c>
      <c r="R37" s="723">
        <v>6144807.6336067468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018" t="s">
        <v>344</v>
      </c>
      <c r="K41" s="1054" t="s">
        <v>3</v>
      </c>
      <c r="L41" s="1321"/>
      <c r="M41" s="1321"/>
      <c r="N41" s="1321"/>
      <c r="O41" s="1321"/>
      <c r="P41" s="1055"/>
      <c r="Q41" s="1018" t="s">
        <v>344</v>
      </c>
      <c r="R41" s="1197" t="s">
        <v>349</v>
      </c>
    </row>
    <row r="42" spans="1:18" s="266" customFormat="1" ht="19.149999999999999" customHeight="1" x14ac:dyDescent="0.25">
      <c r="A42" s="275"/>
      <c r="B42" s="1227"/>
      <c r="C42" s="1009"/>
      <c r="D42" s="1054" t="s">
        <v>345</v>
      </c>
      <c r="E42" s="1321"/>
      <c r="F42" s="1055"/>
      <c r="G42" s="1321" t="s">
        <v>346</v>
      </c>
      <c r="H42" s="1321"/>
      <c r="I42" s="1055"/>
      <c r="J42" s="1018"/>
      <c r="K42" s="1054" t="s">
        <v>345</v>
      </c>
      <c r="L42" s="1321"/>
      <c r="M42" s="1055"/>
      <c r="N42" s="1321" t="s">
        <v>346</v>
      </c>
      <c r="O42" s="1321"/>
      <c r="P42" s="1055"/>
      <c r="Q42" s="1018"/>
      <c r="R42" s="1325"/>
    </row>
    <row r="43" spans="1:18" s="266" customFormat="1" ht="19.149999999999999" customHeight="1" x14ac:dyDescent="0.25">
      <c r="A43" s="275"/>
      <c r="B43" s="1228"/>
      <c r="C43" s="1010"/>
      <c r="D43" s="713" t="s">
        <v>292</v>
      </c>
      <c r="E43" s="565" t="s">
        <v>124</v>
      </c>
      <c r="F43" s="353" t="s">
        <v>222</v>
      </c>
      <c r="G43" s="713" t="s">
        <v>292</v>
      </c>
      <c r="H43" s="565" t="s">
        <v>124</v>
      </c>
      <c r="I43" s="353" t="s">
        <v>222</v>
      </c>
      <c r="J43" s="1019"/>
      <c r="K43" s="713" t="s">
        <v>292</v>
      </c>
      <c r="L43" s="565" t="s">
        <v>124</v>
      </c>
      <c r="M43" s="353" t="s">
        <v>222</v>
      </c>
      <c r="N43" s="713" t="s">
        <v>292</v>
      </c>
      <c r="O43" s="565" t="s">
        <v>124</v>
      </c>
      <c r="P43" s="353" t="s">
        <v>222</v>
      </c>
      <c r="Q43" s="1019"/>
      <c r="R43" s="11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118</v>
      </c>
      <c r="E45" s="566">
        <v>113</v>
      </c>
      <c r="F45" s="375">
        <v>5</v>
      </c>
      <c r="G45" s="754">
        <v>233</v>
      </c>
      <c r="H45" s="566">
        <v>210</v>
      </c>
      <c r="I45" s="379">
        <v>23</v>
      </c>
      <c r="J45" s="689">
        <v>4.5999999999999996</v>
      </c>
      <c r="K45" s="754">
        <v>219479.66999999998</v>
      </c>
      <c r="L45" s="566">
        <v>157420.15</v>
      </c>
      <c r="M45" s="377">
        <v>62059.51999999999</v>
      </c>
      <c r="N45" s="754">
        <v>550042.21</v>
      </c>
      <c r="O45" s="566">
        <v>321820.08999999997</v>
      </c>
      <c r="P45" s="380">
        <v>228222.12</v>
      </c>
      <c r="Q45" s="689">
        <v>3.6774715627835994</v>
      </c>
      <c r="R45" s="599">
        <v>166162.6</v>
      </c>
    </row>
    <row r="46" spans="1:18" s="266" customFormat="1" ht="16.899999999999999" customHeight="1" x14ac:dyDescent="0.25">
      <c r="A46" s="275"/>
      <c r="B46" s="288" t="s">
        <v>55</v>
      </c>
      <c r="C46" s="994" t="s">
        <v>167</v>
      </c>
      <c r="D46" s="754">
        <v>241</v>
      </c>
      <c r="E46" s="566">
        <v>86</v>
      </c>
      <c r="F46" s="375">
        <v>155</v>
      </c>
      <c r="G46" s="754">
        <v>460</v>
      </c>
      <c r="H46" s="566">
        <v>177</v>
      </c>
      <c r="I46" s="379">
        <v>283</v>
      </c>
      <c r="J46" s="689">
        <v>1.8258064516129033</v>
      </c>
      <c r="K46" s="754">
        <v>331429</v>
      </c>
      <c r="L46" s="566">
        <v>66924.12</v>
      </c>
      <c r="M46" s="377">
        <v>264504.88</v>
      </c>
      <c r="N46" s="754">
        <v>1024437</v>
      </c>
      <c r="O46" s="566">
        <v>244852.22749999998</v>
      </c>
      <c r="P46" s="380">
        <v>779584.77249999996</v>
      </c>
      <c r="Q46" s="689">
        <v>2.9473360661625598</v>
      </c>
      <c r="R46" s="599">
        <v>515079.89249999996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40</v>
      </c>
      <c r="E47" s="566">
        <v>14</v>
      </c>
      <c r="F47" s="375">
        <v>26</v>
      </c>
      <c r="G47" s="754">
        <v>56</v>
      </c>
      <c r="H47" s="566">
        <v>20</v>
      </c>
      <c r="I47" s="379">
        <v>36</v>
      </c>
      <c r="J47" s="689">
        <v>1.3846153846153846</v>
      </c>
      <c r="K47" s="754">
        <v>168922.94999999998</v>
      </c>
      <c r="L47" s="566">
        <v>25406.95</v>
      </c>
      <c r="M47" s="377">
        <v>143515.99999999997</v>
      </c>
      <c r="N47" s="754">
        <v>219824</v>
      </c>
      <c r="O47" s="566">
        <v>35097</v>
      </c>
      <c r="P47" s="380">
        <v>184727</v>
      </c>
      <c r="Q47" s="689">
        <v>1.2871526519691188</v>
      </c>
      <c r="R47" s="599">
        <v>41211.000000000029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0</v>
      </c>
      <c r="H48" s="566">
        <v>0</v>
      </c>
      <c r="I48" s="379">
        <v>0</v>
      </c>
      <c r="J48" s="689" t="s">
        <v>347</v>
      </c>
      <c r="K48" s="754">
        <v>0</v>
      </c>
      <c r="L48" s="566">
        <v>0</v>
      </c>
      <c r="M48" s="377">
        <v>0</v>
      </c>
      <c r="N48" s="754">
        <v>0</v>
      </c>
      <c r="O48" s="566">
        <v>0</v>
      </c>
      <c r="P48" s="380">
        <v>0</v>
      </c>
      <c r="Q48" s="689" t="s">
        <v>347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90</v>
      </c>
      <c r="E49" s="566">
        <v>61</v>
      </c>
      <c r="F49" s="375">
        <v>29</v>
      </c>
      <c r="G49" s="754">
        <v>122</v>
      </c>
      <c r="H49" s="566">
        <v>84</v>
      </c>
      <c r="I49" s="379">
        <v>38</v>
      </c>
      <c r="J49" s="689">
        <v>1.3103448275862069</v>
      </c>
      <c r="K49" s="754">
        <v>176411.68</v>
      </c>
      <c r="L49" s="566">
        <v>105451.68</v>
      </c>
      <c r="M49" s="377">
        <v>70960</v>
      </c>
      <c r="N49" s="754">
        <v>260878.67000000004</v>
      </c>
      <c r="O49" s="566">
        <v>150466.67000000001</v>
      </c>
      <c r="P49" s="380">
        <v>110412.00000000003</v>
      </c>
      <c r="Q49" s="689">
        <v>1.5559751972942506</v>
      </c>
      <c r="R49" s="599">
        <v>39452.000000000029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686</v>
      </c>
      <c r="E50" s="566">
        <v>210</v>
      </c>
      <c r="F50" s="375">
        <v>476</v>
      </c>
      <c r="G50" s="754">
        <v>729</v>
      </c>
      <c r="H50" s="566">
        <v>208</v>
      </c>
      <c r="I50" s="379">
        <v>521</v>
      </c>
      <c r="J50" s="689">
        <v>1.0945378151260505</v>
      </c>
      <c r="K50" s="754">
        <v>1289603</v>
      </c>
      <c r="L50" s="566">
        <v>336229.3</v>
      </c>
      <c r="M50" s="377">
        <v>953373.7</v>
      </c>
      <c r="N50" s="754">
        <v>1410500</v>
      </c>
      <c r="O50" s="566">
        <v>334108.98910000001</v>
      </c>
      <c r="P50" s="380">
        <v>1076391.0109000001</v>
      </c>
      <c r="Q50" s="689">
        <v>1.1290336736790623</v>
      </c>
      <c r="R50" s="599">
        <v>123017.31090000016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0</v>
      </c>
      <c r="H51" s="566">
        <v>0</v>
      </c>
      <c r="I51" s="379">
        <v>0</v>
      </c>
      <c r="J51" s="689" t="s">
        <v>347</v>
      </c>
      <c r="K51" s="754">
        <v>0</v>
      </c>
      <c r="L51" s="566">
        <v>0</v>
      </c>
      <c r="M51" s="377">
        <v>0</v>
      </c>
      <c r="N51" s="754">
        <v>0</v>
      </c>
      <c r="O51" s="566">
        <v>0</v>
      </c>
      <c r="P51" s="380">
        <v>0</v>
      </c>
      <c r="Q51" s="689" t="s">
        <v>347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31</v>
      </c>
      <c r="E52" s="566">
        <v>13</v>
      </c>
      <c r="F52" s="375">
        <v>18</v>
      </c>
      <c r="G52" s="754">
        <v>43</v>
      </c>
      <c r="H52" s="566">
        <v>25</v>
      </c>
      <c r="I52" s="379">
        <v>18</v>
      </c>
      <c r="J52" s="689">
        <v>1</v>
      </c>
      <c r="K52" s="754">
        <v>31527.140000000003</v>
      </c>
      <c r="L52" s="566">
        <v>16450.73</v>
      </c>
      <c r="M52" s="377">
        <v>15076.410000000003</v>
      </c>
      <c r="N52" s="754">
        <v>29938.069999999996</v>
      </c>
      <c r="O52" s="566">
        <v>14332.63</v>
      </c>
      <c r="P52" s="380">
        <v>15605.439999999997</v>
      </c>
      <c r="Q52" s="689">
        <v>1.0350899186212097</v>
      </c>
      <c r="R52" s="599">
        <v>529.02999999999338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473</v>
      </c>
      <c r="E53" s="566">
        <v>97</v>
      </c>
      <c r="F53" s="375">
        <v>376</v>
      </c>
      <c r="G53" s="754">
        <v>611</v>
      </c>
      <c r="H53" s="566">
        <v>106</v>
      </c>
      <c r="I53" s="379">
        <v>505</v>
      </c>
      <c r="J53" s="689">
        <v>1.3430851063829787</v>
      </c>
      <c r="K53" s="754">
        <v>1450809.4300000002</v>
      </c>
      <c r="L53" s="566">
        <v>94886.799999999988</v>
      </c>
      <c r="M53" s="377">
        <v>1355922.6300000001</v>
      </c>
      <c r="N53" s="754">
        <v>1880441.4700000002</v>
      </c>
      <c r="O53" s="566">
        <v>224776.9</v>
      </c>
      <c r="P53" s="380">
        <v>1655664.5700000003</v>
      </c>
      <c r="Q53" s="689">
        <v>1.2210612415252633</v>
      </c>
      <c r="R53" s="599">
        <v>299741.94000000018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379</v>
      </c>
      <c r="E55" s="566">
        <v>239</v>
      </c>
      <c r="F55" s="375">
        <v>140</v>
      </c>
      <c r="G55" s="754">
        <v>463</v>
      </c>
      <c r="H55" s="566">
        <v>344</v>
      </c>
      <c r="I55" s="379">
        <v>119</v>
      </c>
      <c r="J55" s="689">
        <v>0.85</v>
      </c>
      <c r="K55" s="754">
        <v>714998.50567170326</v>
      </c>
      <c r="L55" s="566">
        <v>230229.83000000002</v>
      </c>
      <c r="M55" s="377">
        <v>484768.67567170324</v>
      </c>
      <c r="N55" s="754">
        <v>894992.38000000012</v>
      </c>
      <c r="O55" s="566">
        <v>329581.19</v>
      </c>
      <c r="P55" s="380">
        <v>565411.19000000018</v>
      </c>
      <c r="Q55" s="689">
        <v>1.1663525685040548</v>
      </c>
      <c r="R55" s="599">
        <v>80642.514328296937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29</v>
      </c>
      <c r="E56" s="566">
        <v>14</v>
      </c>
      <c r="F56" s="375">
        <v>15</v>
      </c>
      <c r="G56" s="754">
        <v>40</v>
      </c>
      <c r="H56" s="566">
        <v>13</v>
      </c>
      <c r="I56" s="379">
        <v>27</v>
      </c>
      <c r="J56" s="689">
        <v>1.8</v>
      </c>
      <c r="K56" s="754">
        <v>87492.239999999991</v>
      </c>
      <c r="L56" s="566">
        <v>11402.130000000001</v>
      </c>
      <c r="M56" s="377">
        <v>76090.109999999986</v>
      </c>
      <c r="N56" s="754">
        <v>324003.99</v>
      </c>
      <c r="O56" s="566">
        <v>13064.99</v>
      </c>
      <c r="P56" s="380">
        <v>310939</v>
      </c>
      <c r="Q56" s="689">
        <v>4.0864574909932454</v>
      </c>
      <c r="R56" s="599">
        <v>234848.89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275</v>
      </c>
      <c r="E57" s="566">
        <v>74</v>
      </c>
      <c r="F57" s="375">
        <v>201</v>
      </c>
      <c r="G57" s="754">
        <v>0</v>
      </c>
      <c r="H57" s="566">
        <v>0</v>
      </c>
      <c r="I57" s="379">
        <v>0</v>
      </c>
      <c r="J57" s="689">
        <v>0</v>
      </c>
      <c r="K57" s="754">
        <v>508250.59</v>
      </c>
      <c r="L57" s="566">
        <v>213668.13</v>
      </c>
      <c r="M57" s="377">
        <v>294582.46000000002</v>
      </c>
      <c r="N57" s="754">
        <v>0</v>
      </c>
      <c r="O57" s="566">
        <v>0</v>
      </c>
      <c r="P57" s="380">
        <v>0</v>
      </c>
      <c r="Q57" s="689">
        <v>0</v>
      </c>
      <c r="R57" s="599">
        <v>-294582.46000000002</v>
      </c>
    </row>
    <row r="58" spans="1:18" s="266" customFormat="1" ht="18" customHeight="1" x14ac:dyDescent="0.25">
      <c r="A58" s="275"/>
      <c r="B58" s="1233" t="s">
        <v>216</v>
      </c>
      <c r="C58" s="1233"/>
      <c r="D58" s="384">
        <v>2362</v>
      </c>
      <c r="E58" s="384">
        <v>921</v>
      </c>
      <c r="F58" s="385">
        <v>1441</v>
      </c>
      <c r="G58" s="374">
        <v>2757</v>
      </c>
      <c r="H58" s="384">
        <v>1187</v>
      </c>
      <c r="I58" s="388">
        <v>1570</v>
      </c>
      <c r="J58" s="688">
        <v>1.0895211658570436</v>
      </c>
      <c r="K58" s="377">
        <v>4978924.2056717034</v>
      </c>
      <c r="L58" s="377">
        <v>1258069.82</v>
      </c>
      <c r="M58" s="386">
        <v>3720854.3856717031</v>
      </c>
      <c r="N58" s="377">
        <v>6595057.79</v>
      </c>
      <c r="O58" s="377">
        <v>1668100.6865999997</v>
      </c>
      <c r="P58" s="389">
        <v>4926957.1034000004</v>
      </c>
      <c r="Q58" s="688">
        <v>1.3241467127476871</v>
      </c>
      <c r="R58" s="600">
        <v>1206102.7177282972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994" t="s">
        <v>167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4</v>
      </c>
      <c r="E61" s="374">
        <v>4</v>
      </c>
      <c r="F61" s="375">
        <v>0</v>
      </c>
      <c r="G61" s="374">
        <v>2</v>
      </c>
      <c r="H61" s="374">
        <v>1</v>
      </c>
      <c r="I61" s="379">
        <v>1</v>
      </c>
      <c r="J61" s="689" t="s">
        <v>347</v>
      </c>
      <c r="K61" s="381">
        <v>14377.19</v>
      </c>
      <c r="L61" s="381">
        <v>14377.19</v>
      </c>
      <c r="M61" s="545">
        <v>0</v>
      </c>
      <c r="N61" s="381">
        <v>3512.39</v>
      </c>
      <c r="O61" s="381">
        <v>3312.39</v>
      </c>
      <c r="P61" s="380">
        <v>200</v>
      </c>
      <c r="Q61" s="689" t="s">
        <v>347</v>
      </c>
      <c r="R61" s="599">
        <v>200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148</v>
      </c>
      <c r="E63" s="374">
        <v>45</v>
      </c>
      <c r="F63" s="375">
        <v>103</v>
      </c>
      <c r="G63" s="374">
        <v>148</v>
      </c>
      <c r="H63" s="374">
        <v>59</v>
      </c>
      <c r="I63" s="379">
        <v>89</v>
      </c>
      <c r="J63" s="689">
        <v>0.86407766990291257</v>
      </c>
      <c r="K63" s="381">
        <v>324155.76</v>
      </c>
      <c r="L63" s="381">
        <v>134829.42000000001</v>
      </c>
      <c r="M63" s="545">
        <v>189326.34</v>
      </c>
      <c r="N63" s="381">
        <v>368560.13</v>
      </c>
      <c r="O63" s="381">
        <v>122811.98000000001</v>
      </c>
      <c r="P63" s="380">
        <v>245748.15</v>
      </c>
      <c r="Q63" s="689">
        <v>1.2980135252178857</v>
      </c>
      <c r="R63" s="599">
        <v>56421.81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11</v>
      </c>
      <c r="E65" s="374">
        <v>3</v>
      </c>
      <c r="F65" s="375">
        <v>8</v>
      </c>
      <c r="G65" s="374">
        <v>19</v>
      </c>
      <c r="H65" s="374">
        <v>10</v>
      </c>
      <c r="I65" s="379">
        <v>9</v>
      </c>
      <c r="J65" s="689">
        <v>1.125</v>
      </c>
      <c r="K65" s="381">
        <v>9221.09</v>
      </c>
      <c r="L65" s="381">
        <v>635.64</v>
      </c>
      <c r="M65" s="545">
        <v>8585.4500000000007</v>
      </c>
      <c r="N65" s="381">
        <v>14542.903507273653</v>
      </c>
      <c r="O65" s="381">
        <v>8595.3700000000008</v>
      </c>
      <c r="P65" s="380">
        <v>5947.5335072736525</v>
      </c>
      <c r="Q65" s="689">
        <v>0.6927456926863067</v>
      </c>
      <c r="R65" s="599">
        <v>-2637.9164927263482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116</v>
      </c>
      <c r="E66" s="374">
        <v>78</v>
      </c>
      <c r="F66" s="375">
        <v>38</v>
      </c>
      <c r="G66" s="374">
        <v>83</v>
      </c>
      <c r="H66" s="374">
        <v>50</v>
      </c>
      <c r="I66" s="379">
        <v>33</v>
      </c>
      <c r="J66" s="689">
        <v>0.86842105263157898</v>
      </c>
      <c r="K66" s="381">
        <v>377027.4718</v>
      </c>
      <c r="L66" s="381">
        <v>168140.61000000002</v>
      </c>
      <c r="M66" s="545">
        <v>208886.86179999998</v>
      </c>
      <c r="N66" s="381">
        <v>458954.20554999996</v>
      </c>
      <c r="O66" s="381">
        <v>154632.25999999998</v>
      </c>
      <c r="P66" s="380">
        <v>304321.94554999995</v>
      </c>
      <c r="Q66" s="689">
        <v>1.4568745153602569</v>
      </c>
      <c r="R66" s="599">
        <v>95435.083749999962</v>
      </c>
    </row>
    <row r="67" spans="1:20" s="266" customFormat="1" ht="18" customHeight="1" x14ac:dyDescent="0.25">
      <c r="A67" s="275"/>
      <c r="B67" s="1233" t="s">
        <v>217</v>
      </c>
      <c r="C67" s="1233"/>
      <c r="D67" s="374">
        <v>279</v>
      </c>
      <c r="E67" s="374">
        <v>130</v>
      </c>
      <c r="F67" s="393">
        <v>149</v>
      </c>
      <c r="G67" s="374">
        <v>252</v>
      </c>
      <c r="H67" s="374">
        <v>120</v>
      </c>
      <c r="I67" s="394">
        <v>132</v>
      </c>
      <c r="J67" s="688">
        <v>0.88590604026845643</v>
      </c>
      <c r="K67" s="384">
        <v>724781.51179999998</v>
      </c>
      <c r="L67" s="384">
        <v>317982.86000000004</v>
      </c>
      <c r="M67" s="386">
        <v>406798.65179999999</v>
      </c>
      <c r="N67" s="384">
        <v>845569.62905727362</v>
      </c>
      <c r="O67" s="384">
        <v>289352</v>
      </c>
      <c r="P67" s="389">
        <v>556217.62905727362</v>
      </c>
      <c r="Q67" s="688">
        <v>1.3673045045654049</v>
      </c>
      <c r="R67" s="600">
        <v>149418.97725727363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3" t="s">
        <v>318</v>
      </c>
      <c r="C69" s="1023"/>
      <c r="D69" s="374">
        <v>2641</v>
      </c>
      <c r="E69" s="384">
        <v>1051</v>
      </c>
      <c r="F69" s="455">
        <v>1590</v>
      </c>
      <c r="G69" s="374">
        <v>3009</v>
      </c>
      <c r="H69" s="384">
        <v>1307</v>
      </c>
      <c r="I69" s="388">
        <v>1702</v>
      </c>
      <c r="J69" s="688">
        <v>1.070440251572327</v>
      </c>
      <c r="K69" s="377">
        <v>5703705.7174717039</v>
      </c>
      <c r="L69" s="545">
        <v>1576052.6800000002</v>
      </c>
      <c r="M69" s="386">
        <v>4127653.0374717033</v>
      </c>
      <c r="N69" s="377">
        <v>7440627.4190572733</v>
      </c>
      <c r="O69" s="545">
        <v>1957452.6865999997</v>
      </c>
      <c r="P69" s="389">
        <v>5483174.7324572736</v>
      </c>
      <c r="Q69" s="688">
        <v>1.3284001059875574</v>
      </c>
      <c r="R69" s="723">
        <v>1355521.6949855704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27" t="s">
        <v>296</v>
      </c>
      <c r="C77" s="1327"/>
      <c r="D77" s="1327"/>
      <c r="E77" s="1327"/>
      <c r="F77" s="1327"/>
      <c r="G77" s="1327"/>
      <c r="H77" s="1327"/>
      <c r="I77" s="1327"/>
      <c r="J77" s="1327"/>
      <c r="K77" s="1327"/>
      <c r="L77" s="1327"/>
      <c r="M77" s="1327"/>
      <c r="N77" s="1327"/>
      <c r="O77" s="1327"/>
      <c r="P77" s="1327"/>
      <c r="Q77" s="1327"/>
      <c r="R77" s="514"/>
    </row>
    <row r="78" spans="1:20" s="266" customFormat="1" ht="16.149999999999999" customHeight="1" x14ac:dyDescent="0.25">
      <c r="A78" s="275"/>
      <c r="B78" s="1226" t="s">
        <v>84</v>
      </c>
      <c r="C78" s="1008" t="s">
        <v>211</v>
      </c>
      <c r="D78" s="1011" t="s">
        <v>81</v>
      </c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6"/>
      <c r="S78" s="465"/>
      <c r="T78" s="466"/>
    </row>
    <row r="79" spans="1:20" s="266" customFormat="1" ht="15" customHeight="1" x14ac:dyDescent="0.25">
      <c r="A79" s="275"/>
      <c r="B79" s="1227"/>
      <c r="C79" s="1009"/>
      <c r="D79" s="1026" t="s">
        <v>197</v>
      </c>
      <c r="E79" s="1238"/>
      <c r="F79" s="1238"/>
      <c r="G79" s="1238"/>
      <c r="H79" s="1238"/>
      <c r="I79" s="1027"/>
      <c r="J79" s="1018" t="s">
        <v>344</v>
      </c>
      <c r="K79" s="1054" t="s">
        <v>3</v>
      </c>
      <c r="L79" s="1321"/>
      <c r="M79" s="1321"/>
      <c r="N79" s="1321"/>
      <c r="O79" s="1321"/>
      <c r="P79" s="1055"/>
      <c r="Q79" s="1018" t="s">
        <v>344</v>
      </c>
      <c r="R79" s="1197" t="s">
        <v>349</v>
      </c>
    </row>
    <row r="80" spans="1:20" s="266" customFormat="1" ht="19.149999999999999" customHeight="1" x14ac:dyDescent="0.25">
      <c r="A80" s="275"/>
      <c r="B80" s="1227"/>
      <c r="C80" s="1009"/>
      <c r="D80" s="1054" t="s">
        <v>345</v>
      </c>
      <c r="E80" s="1321"/>
      <c r="F80" s="1055"/>
      <c r="G80" s="1321" t="s">
        <v>346</v>
      </c>
      <c r="H80" s="1321"/>
      <c r="I80" s="1055"/>
      <c r="J80" s="1018"/>
      <c r="K80" s="1054" t="s">
        <v>345</v>
      </c>
      <c r="L80" s="1321"/>
      <c r="M80" s="1055"/>
      <c r="N80" s="1321" t="s">
        <v>346</v>
      </c>
      <c r="O80" s="1321"/>
      <c r="P80" s="1055"/>
      <c r="Q80" s="1018"/>
      <c r="R80" s="1325"/>
    </row>
    <row r="81" spans="1:18" s="266" customFormat="1" ht="19.149999999999999" customHeight="1" x14ac:dyDescent="0.25">
      <c r="A81" s="275"/>
      <c r="B81" s="1228"/>
      <c r="C81" s="1010"/>
      <c r="D81" s="713" t="s">
        <v>292</v>
      </c>
      <c r="E81" s="565" t="s">
        <v>124</v>
      </c>
      <c r="F81" s="353" t="s">
        <v>222</v>
      </c>
      <c r="G81" s="713" t="s">
        <v>292</v>
      </c>
      <c r="H81" s="565" t="s">
        <v>124</v>
      </c>
      <c r="I81" s="353" t="s">
        <v>222</v>
      </c>
      <c r="J81" s="1019"/>
      <c r="K81" s="713" t="s">
        <v>292</v>
      </c>
      <c r="L81" s="565" t="s">
        <v>124</v>
      </c>
      <c r="M81" s="353" t="s">
        <v>222</v>
      </c>
      <c r="N81" s="713" t="s">
        <v>292</v>
      </c>
      <c r="O81" s="565" t="s">
        <v>124</v>
      </c>
      <c r="P81" s="353" t="s">
        <v>222</v>
      </c>
      <c r="Q81" s="1019"/>
      <c r="R81" s="1198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73</v>
      </c>
      <c r="E83" s="374">
        <v>41</v>
      </c>
      <c r="F83" s="375">
        <v>32</v>
      </c>
      <c r="G83" s="374">
        <v>129</v>
      </c>
      <c r="H83" s="374">
        <v>61</v>
      </c>
      <c r="I83" s="379">
        <v>68</v>
      </c>
      <c r="J83" s="689">
        <v>2.125</v>
      </c>
      <c r="K83" s="374">
        <v>0</v>
      </c>
      <c r="L83" s="374">
        <v>69198.86</v>
      </c>
      <c r="M83" s="375">
        <v>-69198.86</v>
      </c>
      <c r="N83" s="374">
        <v>387052.81</v>
      </c>
      <c r="O83" s="374">
        <v>116037.84</v>
      </c>
      <c r="P83" s="379">
        <v>271014.96999999997</v>
      </c>
      <c r="Q83" s="689">
        <v>-3.9164658203906821</v>
      </c>
      <c r="R83" s="599">
        <v>340213.82999999996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160</v>
      </c>
      <c r="E84" s="374">
        <v>106</v>
      </c>
      <c r="F84" s="375">
        <v>54</v>
      </c>
      <c r="G84" s="374">
        <v>205</v>
      </c>
      <c r="H84" s="374">
        <v>121</v>
      </c>
      <c r="I84" s="379">
        <v>84</v>
      </c>
      <c r="J84" s="689">
        <v>1.5555555555555556</v>
      </c>
      <c r="K84" s="374">
        <v>511421.83</v>
      </c>
      <c r="L84" s="374">
        <v>261957.23</v>
      </c>
      <c r="M84" s="375">
        <v>249464.6</v>
      </c>
      <c r="N84" s="374">
        <v>531566.37</v>
      </c>
      <c r="O84" s="374">
        <v>155182.37</v>
      </c>
      <c r="P84" s="379">
        <v>376384</v>
      </c>
      <c r="Q84" s="689">
        <v>1.5087671757836583</v>
      </c>
      <c r="R84" s="599">
        <v>126919.4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397</v>
      </c>
      <c r="E85" s="374">
        <v>114</v>
      </c>
      <c r="F85" s="375">
        <v>283</v>
      </c>
      <c r="G85" s="374">
        <v>392</v>
      </c>
      <c r="H85" s="374">
        <v>145</v>
      </c>
      <c r="I85" s="379">
        <v>247</v>
      </c>
      <c r="J85" s="689">
        <v>0.87279151943462896</v>
      </c>
      <c r="K85" s="374">
        <v>1102362</v>
      </c>
      <c r="L85" s="374">
        <v>464149.02</v>
      </c>
      <c r="M85" s="375">
        <v>638212.98</v>
      </c>
      <c r="N85" s="374">
        <v>1279660</v>
      </c>
      <c r="O85" s="374">
        <v>425977.3</v>
      </c>
      <c r="P85" s="379">
        <v>853682.7</v>
      </c>
      <c r="Q85" s="689">
        <v>1.3376141300040623</v>
      </c>
      <c r="R85" s="599">
        <v>215469.71999999997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287</v>
      </c>
      <c r="E86" s="374">
        <v>132</v>
      </c>
      <c r="F86" s="375">
        <v>155</v>
      </c>
      <c r="G86" s="374">
        <v>215</v>
      </c>
      <c r="H86" s="374">
        <v>103</v>
      </c>
      <c r="I86" s="379">
        <v>112</v>
      </c>
      <c r="J86" s="689">
        <v>0.72258064516129028</v>
      </c>
      <c r="K86" s="374">
        <v>788787.96</v>
      </c>
      <c r="L86" s="374">
        <v>243324.56</v>
      </c>
      <c r="M86" s="375">
        <v>545463.39999999991</v>
      </c>
      <c r="N86" s="374">
        <v>705500.34</v>
      </c>
      <c r="O86" s="374">
        <v>205808.09</v>
      </c>
      <c r="P86" s="379">
        <v>499692.25</v>
      </c>
      <c r="Q86" s="689">
        <v>0.91608758717816829</v>
      </c>
      <c r="R86" s="599">
        <v>-45771.149999999907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338</v>
      </c>
      <c r="E87" s="374">
        <v>102</v>
      </c>
      <c r="F87" s="375">
        <v>236</v>
      </c>
      <c r="G87" s="374">
        <v>515</v>
      </c>
      <c r="H87" s="374">
        <v>160</v>
      </c>
      <c r="I87" s="379">
        <v>355</v>
      </c>
      <c r="J87" s="689">
        <v>1.5042372881355932</v>
      </c>
      <c r="K87" s="374">
        <v>456545.69</v>
      </c>
      <c r="L87" s="374">
        <v>177227.73</v>
      </c>
      <c r="M87" s="375">
        <v>279317.95999999996</v>
      </c>
      <c r="N87" s="374">
        <v>1052873.8900000001</v>
      </c>
      <c r="O87" s="374">
        <v>289934.95999999996</v>
      </c>
      <c r="P87" s="379">
        <v>762938.93000000017</v>
      </c>
      <c r="Q87" s="689">
        <v>2.7314352789917278</v>
      </c>
      <c r="R87" s="599">
        <v>483620.9700000002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79</v>
      </c>
      <c r="E88" s="374">
        <v>54</v>
      </c>
      <c r="F88" s="375">
        <v>25</v>
      </c>
      <c r="G88" s="374">
        <v>88</v>
      </c>
      <c r="H88" s="374">
        <v>67</v>
      </c>
      <c r="I88" s="379">
        <v>21</v>
      </c>
      <c r="J88" s="689">
        <v>0.84</v>
      </c>
      <c r="K88" s="374">
        <v>163632.51999999999</v>
      </c>
      <c r="L88" s="374">
        <v>88756.11</v>
      </c>
      <c r="M88" s="375">
        <v>74876.409999999989</v>
      </c>
      <c r="N88" s="374">
        <v>245213.35</v>
      </c>
      <c r="O88" s="374">
        <v>143315.35</v>
      </c>
      <c r="P88" s="379">
        <v>101898</v>
      </c>
      <c r="Q88" s="689">
        <v>1.3608825529963311</v>
      </c>
      <c r="R88" s="599">
        <v>27021.590000000011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697</v>
      </c>
      <c r="E89" s="374">
        <v>241</v>
      </c>
      <c r="F89" s="375">
        <v>456</v>
      </c>
      <c r="G89" s="374">
        <v>743</v>
      </c>
      <c r="H89" s="374">
        <v>327</v>
      </c>
      <c r="I89" s="379">
        <v>416</v>
      </c>
      <c r="J89" s="689">
        <v>0.91228070175438591</v>
      </c>
      <c r="K89" s="374">
        <v>9054423.040000001</v>
      </c>
      <c r="L89" s="374">
        <v>401577.7</v>
      </c>
      <c r="M89" s="375">
        <v>8652845.3400000017</v>
      </c>
      <c r="N89" s="374">
        <v>4130277.2199999997</v>
      </c>
      <c r="O89" s="374">
        <v>573874.81000000006</v>
      </c>
      <c r="P89" s="379">
        <v>3556402.4099999997</v>
      </c>
      <c r="Q89" s="689">
        <v>0.41100958936127235</v>
      </c>
      <c r="R89" s="599">
        <v>-5096442.9300000016</v>
      </c>
    </row>
    <row r="90" spans="1:18" s="266" customFormat="1" ht="18" customHeight="1" x14ac:dyDescent="0.25">
      <c r="A90" s="275"/>
      <c r="B90" s="1233" t="s">
        <v>216</v>
      </c>
      <c r="C90" s="1233"/>
      <c r="D90" s="384">
        <v>2031</v>
      </c>
      <c r="E90" s="384">
        <v>790</v>
      </c>
      <c r="F90" s="385">
        <v>1241</v>
      </c>
      <c r="G90" s="384">
        <v>2287</v>
      </c>
      <c r="H90" s="384">
        <v>984</v>
      </c>
      <c r="I90" s="388">
        <v>1303</v>
      </c>
      <c r="J90" s="688">
        <v>1.0499597099113618</v>
      </c>
      <c r="K90" s="377">
        <v>12077173.040000001</v>
      </c>
      <c r="L90" s="407">
        <v>1706191.2100000002</v>
      </c>
      <c r="M90" s="408">
        <v>10370981.830000002</v>
      </c>
      <c r="N90" s="486">
        <v>8332143.9799999995</v>
      </c>
      <c r="O90" s="407">
        <v>1910130.7200000002</v>
      </c>
      <c r="P90" s="454">
        <v>6422013.2599999998</v>
      </c>
      <c r="Q90" s="688">
        <v>0.6192290532631276</v>
      </c>
      <c r="R90" s="600">
        <v>-3948968.5700000022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11</v>
      </c>
      <c r="E98" s="374">
        <v>3</v>
      </c>
      <c r="F98" s="375">
        <v>8</v>
      </c>
      <c r="G98" s="374">
        <v>19</v>
      </c>
      <c r="H98" s="374">
        <v>15</v>
      </c>
      <c r="I98" s="379">
        <v>4</v>
      </c>
      <c r="J98" s="689">
        <v>0.5</v>
      </c>
      <c r="K98" s="374">
        <v>3431.5699999999997</v>
      </c>
      <c r="L98" s="374">
        <v>0</v>
      </c>
      <c r="M98" s="377">
        <v>3431.5699999999997</v>
      </c>
      <c r="N98" s="374">
        <v>30236.229999999996</v>
      </c>
      <c r="O98" s="374">
        <v>21125.18</v>
      </c>
      <c r="P98" s="379">
        <v>9111.0499999999956</v>
      </c>
      <c r="Q98" s="689">
        <v>2.6550675055441086</v>
      </c>
      <c r="R98" s="599">
        <v>5679.4799999999959</v>
      </c>
    </row>
    <row r="99" spans="1:18" s="266" customFormat="1" ht="18" customHeight="1" x14ac:dyDescent="0.25">
      <c r="A99" s="275"/>
      <c r="B99" s="1233" t="s">
        <v>217</v>
      </c>
      <c r="C99" s="1233"/>
      <c r="D99" s="384">
        <v>11</v>
      </c>
      <c r="E99" s="384">
        <v>3</v>
      </c>
      <c r="F99" s="385">
        <v>8</v>
      </c>
      <c r="G99" s="384">
        <v>19</v>
      </c>
      <c r="H99" s="384">
        <v>15</v>
      </c>
      <c r="I99" s="388">
        <v>4</v>
      </c>
      <c r="J99" s="688">
        <v>0.5</v>
      </c>
      <c r="K99" s="377">
        <v>3431.5699999999997</v>
      </c>
      <c r="L99" s="407">
        <v>0</v>
      </c>
      <c r="M99" s="408">
        <v>3431.5699999999997</v>
      </c>
      <c r="N99" s="486">
        <v>30236.229999999996</v>
      </c>
      <c r="O99" s="407">
        <v>21125.18</v>
      </c>
      <c r="P99" s="454">
        <v>9111.0499999999956</v>
      </c>
      <c r="Q99" s="688">
        <v>2.6550675055441086</v>
      </c>
      <c r="R99" s="723">
        <v>5679.4799999999959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3" t="s">
        <v>318</v>
      </c>
      <c r="C101" s="1023"/>
      <c r="D101" s="374">
        <v>2042</v>
      </c>
      <c r="E101" s="384">
        <v>793</v>
      </c>
      <c r="F101" s="455">
        <v>1249</v>
      </c>
      <c r="G101" s="374">
        <v>2306</v>
      </c>
      <c r="H101" s="384">
        <v>999</v>
      </c>
      <c r="I101" s="388">
        <v>1307</v>
      </c>
      <c r="J101" s="688">
        <v>1.0464371497197757</v>
      </c>
      <c r="K101" s="377">
        <v>12080604.610000001</v>
      </c>
      <c r="L101" s="545">
        <v>1706191.2100000002</v>
      </c>
      <c r="M101" s="386">
        <v>10374413.400000002</v>
      </c>
      <c r="N101" s="377">
        <v>8362380.21</v>
      </c>
      <c r="O101" s="545">
        <v>1931255.9000000001</v>
      </c>
      <c r="P101" s="389">
        <v>6431124.3099999996</v>
      </c>
      <c r="Q101" s="688">
        <v>0.61990245250878462</v>
      </c>
      <c r="R101" s="723">
        <v>-3943289.0900000026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298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505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54" t="s">
        <v>197</v>
      </c>
      <c r="E118" s="1321"/>
      <c r="F118" s="1321"/>
      <c r="G118" s="1321"/>
      <c r="H118" s="1321"/>
      <c r="I118" s="1055"/>
      <c r="J118" s="1098" t="s">
        <v>344</v>
      </c>
      <c r="K118" s="1054" t="s">
        <v>3</v>
      </c>
      <c r="L118" s="1321"/>
      <c r="M118" s="1321"/>
      <c r="N118" s="1321"/>
      <c r="O118" s="1321"/>
      <c r="P118" s="1055"/>
      <c r="Q118" s="1098" t="s">
        <v>344</v>
      </c>
      <c r="R118" s="1197" t="s">
        <v>349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345</v>
      </c>
      <c r="E119" s="1321"/>
      <c r="F119" s="1055"/>
      <c r="G119" s="1054" t="s">
        <v>346</v>
      </c>
      <c r="H119" s="1321"/>
      <c r="I119" s="1055"/>
      <c r="J119" s="1018"/>
      <c r="K119" s="1054" t="s">
        <v>345</v>
      </c>
      <c r="L119" s="1321"/>
      <c r="M119" s="1055"/>
      <c r="N119" s="1054" t="s">
        <v>346</v>
      </c>
      <c r="O119" s="1321"/>
      <c r="P119" s="1055"/>
      <c r="Q119" s="1018"/>
      <c r="R119" s="1325"/>
    </row>
    <row r="120" spans="1:18" s="266" customFormat="1" ht="19.149999999999999" customHeight="1" x14ac:dyDescent="0.25">
      <c r="A120" s="275"/>
      <c r="B120" s="1228"/>
      <c r="C120" s="1010"/>
      <c r="D120" s="713" t="s">
        <v>292</v>
      </c>
      <c r="E120" s="565" t="s">
        <v>124</v>
      </c>
      <c r="F120" s="353" t="s">
        <v>222</v>
      </c>
      <c r="G120" s="713" t="s">
        <v>292</v>
      </c>
      <c r="H120" s="565" t="s">
        <v>124</v>
      </c>
      <c r="I120" s="353" t="s">
        <v>222</v>
      </c>
      <c r="J120" s="1019"/>
      <c r="K120" s="713" t="s">
        <v>292</v>
      </c>
      <c r="L120" s="565" t="s">
        <v>124</v>
      </c>
      <c r="M120" s="353" t="s">
        <v>222</v>
      </c>
      <c r="N120" s="713" t="s">
        <v>292</v>
      </c>
      <c r="O120" s="565" t="s">
        <v>124</v>
      </c>
      <c r="P120" s="353" t="s">
        <v>222</v>
      </c>
      <c r="Q120" s="1019"/>
      <c r="R120" s="11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1033</v>
      </c>
      <c r="E122" s="374">
        <v>826</v>
      </c>
      <c r="F122" s="375">
        <v>207</v>
      </c>
      <c r="G122" s="374">
        <v>1498</v>
      </c>
      <c r="H122" s="374">
        <v>1348</v>
      </c>
      <c r="I122" s="379">
        <v>150</v>
      </c>
      <c r="J122" s="689">
        <v>0.72463768115942029</v>
      </c>
      <c r="K122" s="376">
        <v>3252420.42</v>
      </c>
      <c r="L122" s="376">
        <v>1227158.5999999999</v>
      </c>
      <c r="M122" s="377">
        <v>2025261.82</v>
      </c>
      <c r="N122" s="376">
        <v>3645740.16</v>
      </c>
      <c r="O122" s="376">
        <v>1833926.1550000003</v>
      </c>
      <c r="P122" s="380">
        <v>1811814.0049999999</v>
      </c>
      <c r="Q122" s="689">
        <v>0.89460729823070473</v>
      </c>
      <c r="R122" s="599">
        <v>-213447.81500000018</v>
      </c>
    </row>
    <row r="123" spans="1:18" s="266" customFormat="1" ht="18" customHeight="1" x14ac:dyDescent="0.25">
      <c r="A123" s="275"/>
      <c r="B123" s="439" t="s">
        <v>55</v>
      </c>
      <c r="C123" s="994" t="s">
        <v>167</v>
      </c>
      <c r="D123" s="374">
        <v>5678</v>
      </c>
      <c r="E123" s="374">
        <v>2584</v>
      </c>
      <c r="F123" s="375">
        <v>3094</v>
      </c>
      <c r="G123" s="374">
        <v>7068</v>
      </c>
      <c r="H123" s="374">
        <v>2937</v>
      </c>
      <c r="I123" s="379">
        <v>4131</v>
      </c>
      <c r="J123" s="689">
        <v>1.3351648351648351</v>
      </c>
      <c r="K123" s="376">
        <v>10963036.094800001</v>
      </c>
      <c r="L123" s="376">
        <v>3167543.95</v>
      </c>
      <c r="M123" s="377">
        <v>7795492.1447999999</v>
      </c>
      <c r="N123" s="376">
        <v>15138626.995300002</v>
      </c>
      <c r="O123" s="376">
        <v>3945359.4601000007</v>
      </c>
      <c r="P123" s="380">
        <v>11193267.535200004</v>
      </c>
      <c r="Q123" s="689">
        <v>1.4358641285613374</v>
      </c>
      <c r="R123" s="599">
        <v>3397775.3904000036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1266</v>
      </c>
      <c r="E124" s="374">
        <v>389</v>
      </c>
      <c r="F124" s="375">
        <v>877</v>
      </c>
      <c r="G124" s="374">
        <v>1031</v>
      </c>
      <c r="H124" s="374">
        <v>340</v>
      </c>
      <c r="I124" s="379">
        <v>691</v>
      </c>
      <c r="J124" s="689">
        <v>0.78791334093500565</v>
      </c>
      <c r="K124" s="376">
        <v>4935820.79</v>
      </c>
      <c r="L124" s="376">
        <v>758874.83</v>
      </c>
      <c r="M124" s="377">
        <v>4176945.96</v>
      </c>
      <c r="N124" s="376">
        <v>4308742</v>
      </c>
      <c r="O124" s="376">
        <v>654213</v>
      </c>
      <c r="P124" s="380">
        <v>3654529</v>
      </c>
      <c r="Q124" s="689">
        <v>0.87492848483009822</v>
      </c>
      <c r="R124" s="599">
        <v>-522416.95999999996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159</v>
      </c>
      <c r="E125" s="374">
        <v>104</v>
      </c>
      <c r="F125" s="375">
        <v>55</v>
      </c>
      <c r="G125" s="374">
        <v>1173</v>
      </c>
      <c r="H125" s="374">
        <v>792</v>
      </c>
      <c r="I125" s="379">
        <v>381</v>
      </c>
      <c r="J125" s="689">
        <v>6.9272727272727277</v>
      </c>
      <c r="K125" s="376">
        <v>379207</v>
      </c>
      <c r="L125" s="376">
        <v>157790.02000000002</v>
      </c>
      <c r="M125" s="377">
        <v>221416.97999999998</v>
      </c>
      <c r="N125" s="376">
        <v>2250076.6999999997</v>
      </c>
      <c r="O125" s="376">
        <v>975166.07999999984</v>
      </c>
      <c r="P125" s="380">
        <v>1274910.6199999999</v>
      </c>
      <c r="Q125" s="689">
        <v>5.7579622845546892</v>
      </c>
      <c r="R125" s="599">
        <v>1053493.6399999999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2542</v>
      </c>
      <c r="E126" s="374">
        <v>1251</v>
      </c>
      <c r="F126" s="375">
        <v>1291</v>
      </c>
      <c r="G126" s="374">
        <v>2566</v>
      </c>
      <c r="H126" s="374">
        <v>1339</v>
      </c>
      <c r="I126" s="379">
        <v>1227</v>
      </c>
      <c r="J126" s="689">
        <v>0.95042602633617346</v>
      </c>
      <c r="K126" s="376">
        <v>14069522.109999999</v>
      </c>
      <c r="L126" s="376">
        <v>4021221.0199999996</v>
      </c>
      <c r="M126" s="377">
        <v>10048301.09</v>
      </c>
      <c r="N126" s="376">
        <v>13640981.630000001</v>
      </c>
      <c r="O126" s="376">
        <v>3673967.7600000002</v>
      </c>
      <c r="P126" s="380">
        <v>9967013.870000001</v>
      </c>
      <c r="Q126" s="689">
        <v>0.9919103518821808</v>
      </c>
      <c r="R126" s="599">
        <v>-81287.219999998808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6433</v>
      </c>
      <c r="E127" s="374">
        <v>2182</v>
      </c>
      <c r="F127" s="375">
        <v>4251</v>
      </c>
      <c r="G127" s="374">
        <v>6156</v>
      </c>
      <c r="H127" s="374">
        <v>2064</v>
      </c>
      <c r="I127" s="379">
        <v>4092</v>
      </c>
      <c r="J127" s="689">
        <v>0.96259703599153146</v>
      </c>
      <c r="K127" s="376">
        <v>13421841.478699999</v>
      </c>
      <c r="L127" s="376">
        <v>3758922.82</v>
      </c>
      <c r="M127" s="377">
        <v>9662918.6586999986</v>
      </c>
      <c r="N127" s="376">
        <v>13279733.654099999</v>
      </c>
      <c r="O127" s="376">
        <v>3719918.8528999998</v>
      </c>
      <c r="P127" s="380">
        <v>9559814.8011999987</v>
      </c>
      <c r="Q127" s="689">
        <v>0.98932994666087037</v>
      </c>
      <c r="R127" s="599">
        <v>-103103.85749999993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2308</v>
      </c>
      <c r="E128" s="374">
        <v>587</v>
      </c>
      <c r="F128" s="375">
        <v>1721</v>
      </c>
      <c r="G128" s="374">
        <v>2997</v>
      </c>
      <c r="H128" s="374">
        <v>698</v>
      </c>
      <c r="I128" s="379">
        <v>2299</v>
      </c>
      <c r="J128" s="689">
        <v>1.335851249273678</v>
      </c>
      <c r="K128" s="376">
        <v>9567088.3000000007</v>
      </c>
      <c r="L128" s="376">
        <v>2568431.2000000002</v>
      </c>
      <c r="M128" s="377">
        <v>6998657.1000000015</v>
      </c>
      <c r="N128" s="376">
        <v>11867105.180000002</v>
      </c>
      <c r="O128" s="376">
        <v>3503728.2699999982</v>
      </c>
      <c r="P128" s="380">
        <v>8363376.9100000039</v>
      </c>
      <c r="Q128" s="689">
        <v>1.1949973817119861</v>
      </c>
      <c r="R128" s="599">
        <v>1364719.8100000024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533</v>
      </c>
      <c r="E129" s="374">
        <v>212</v>
      </c>
      <c r="F129" s="375">
        <v>321</v>
      </c>
      <c r="G129" s="374">
        <v>522</v>
      </c>
      <c r="H129" s="374">
        <v>257</v>
      </c>
      <c r="I129" s="379">
        <v>265</v>
      </c>
      <c r="J129" s="689">
        <v>0.82554517133956384</v>
      </c>
      <c r="K129" s="376">
        <v>1995005.1999999997</v>
      </c>
      <c r="L129" s="376">
        <v>964122.42000000016</v>
      </c>
      <c r="M129" s="377">
        <v>1030882.7799999994</v>
      </c>
      <c r="N129" s="376">
        <v>1641044.2400000007</v>
      </c>
      <c r="O129" s="376">
        <v>766288.86</v>
      </c>
      <c r="P129" s="380">
        <v>874755.3800000007</v>
      </c>
      <c r="Q129" s="689">
        <v>0.84854980311146644</v>
      </c>
      <c r="R129" s="599">
        <v>-156127.39999999874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6739</v>
      </c>
      <c r="E130" s="374">
        <v>2058</v>
      </c>
      <c r="F130" s="375">
        <v>4681</v>
      </c>
      <c r="G130" s="374">
        <v>6408</v>
      </c>
      <c r="H130" s="374">
        <v>2147</v>
      </c>
      <c r="I130" s="379">
        <v>4261</v>
      </c>
      <c r="J130" s="689">
        <v>0.91027558214056825</v>
      </c>
      <c r="K130" s="376">
        <v>25670514.809999999</v>
      </c>
      <c r="L130" s="376">
        <v>3909498.9699999997</v>
      </c>
      <c r="M130" s="377">
        <v>21761015.839999996</v>
      </c>
      <c r="N130" s="376">
        <v>27395889.809999999</v>
      </c>
      <c r="O130" s="376">
        <v>3867328.9500000007</v>
      </c>
      <c r="P130" s="380">
        <v>23528560.859999996</v>
      </c>
      <c r="Q130" s="689">
        <v>1.0812252990851183</v>
      </c>
      <c r="R130" s="599">
        <v>1767545.0199999996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2768</v>
      </c>
      <c r="E131" s="374">
        <v>1538</v>
      </c>
      <c r="F131" s="375">
        <v>1230</v>
      </c>
      <c r="G131" s="374">
        <v>2716</v>
      </c>
      <c r="H131" s="374">
        <v>1449</v>
      </c>
      <c r="I131" s="379">
        <v>1267</v>
      </c>
      <c r="J131" s="689">
        <v>1.0300813008130081</v>
      </c>
      <c r="K131" s="376">
        <v>7366174.3899999997</v>
      </c>
      <c r="L131" s="376">
        <v>2480667.1699999995</v>
      </c>
      <c r="M131" s="377">
        <v>4885507.2200000007</v>
      </c>
      <c r="N131" s="376">
        <v>7922241.2739564516</v>
      </c>
      <c r="O131" s="376">
        <v>2196009.41</v>
      </c>
      <c r="P131" s="380">
        <v>5726231.8639564505</v>
      </c>
      <c r="Q131" s="689">
        <v>1.1720854368027009</v>
      </c>
      <c r="R131" s="599">
        <v>840724.64395644981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3056</v>
      </c>
      <c r="E132" s="374">
        <v>2182</v>
      </c>
      <c r="F132" s="375">
        <v>874</v>
      </c>
      <c r="G132" s="374">
        <v>3640</v>
      </c>
      <c r="H132" s="374">
        <v>2907</v>
      </c>
      <c r="I132" s="379">
        <v>733</v>
      </c>
      <c r="J132" s="689">
        <v>0.83867276887871856</v>
      </c>
      <c r="K132" s="376">
        <v>15231097.363614127</v>
      </c>
      <c r="L132" s="376">
        <v>3200394.28</v>
      </c>
      <c r="M132" s="377">
        <v>12030703.083614128</v>
      </c>
      <c r="N132" s="376">
        <v>12745910.110350003</v>
      </c>
      <c r="O132" s="376">
        <v>3603176.7600000002</v>
      </c>
      <c r="P132" s="380">
        <v>9142733.3503500037</v>
      </c>
      <c r="Q132" s="689">
        <v>0.75995004504786157</v>
      </c>
      <c r="R132" s="599">
        <v>-2887969.733264124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2138</v>
      </c>
      <c r="E133" s="374">
        <v>845</v>
      </c>
      <c r="F133" s="375">
        <v>1293</v>
      </c>
      <c r="G133" s="374">
        <v>1448</v>
      </c>
      <c r="H133" s="374">
        <v>387</v>
      </c>
      <c r="I133" s="379">
        <v>1061</v>
      </c>
      <c r="J133" s="689">
        <v>0.82057231245166284</v>
      </c>
      <c r="K133" s="376">
        <v>7361788.3200000003</v>
      </c>
      <c r="L133" s="376">
        <v>1487336</v>
      </c>
      <c r="M133" s="377">
        <v>5874452.3200000003</v>
      </c>
      <c r="N133" s="376">
        <v>12102318.02</v>
      </c>
      <c r="O133" s="376">
        <v>1066207.0599999998</v>
      </c>
      <c r="P133" s="380">
        <v>11036110.959999999</v>
      </c>
      <c r="Q133" s="689">
        <v>1.8786621047934555</v>
      </c>
      <c r="R133" s="599">
        <v>5161658.6399999987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1523</v>
      </c>
      <c r="E134" s="374">
        <v>401</v>
      </c>
      <c r="F134" s="375">
        <v>1122</v>
      </c>
      <c r="G134" s="374">
        <v>0</v>
      </c>
      <c r="H134" s="374">
        <v>0</v>
      </c>
      <c r="I134" s="379">
        <v>0</v>
      </c>
      <c r="J134" s="689">
        <v>0</v>
      </c>
      <c r="K134" s="376">
        <v>3098315.84</v>
      </c>
      <c r="L134" s="376">
        <v>977081.01</v>
      </c>
      <c r="M134" s="377">
        <v>2121234.83</v>
      </c>
      <c r="N134" s="376">
        <v>0</v>
      </c>
      <c r="O134" s="376">
        <v>0</v>
      </c>
      <c r="P134" s="380">
        <v>0</v>
      </c>
      <c r="Q134" s="689">
        <v>0</v>
      </c>
      <c r="R134" s="599">
        <v>-2121234.83</v>
      </c>
    </row>
    <row r="135" spans="1:18" s="266" customFormat="1" ht="18" customHeight="1" x14ac:dyDescent="0.25">
      <c r="A135" s="275"/>
      <c r="B135" s="439" t="s">
        <v>30</v>
      </c>
      <c r="C135" s="508" t="s">
        <v>253</v>
      </c>
      <c r="D135" s="374">
        <v>73</v>
      </c>
      <c r="E135" s="374">
        <v>41</v>
      </c>
      <c r="F135" s="375">
        <v>32</v>
      </c>
      <c r="G135" s="374">
        <v>129</v>
      </c>
      <c r="H135" s="374">
        <v>61</v>
      </c>
      <c r="I135" s="379">
        <v>68</v>
      </c>
      <c r="J135" s="689">
        <v>2.125</v>
      </c>
      <c r="K135" s="376">
        <v>0</v>
      </c>
      <c r="L135" s="376">
        <v>69198.86</v>
      </c>
      <c r="M135" s="377">
        <v>-69198.86</v>
      </c>
      <c r="N135" s="383">
        <v>387052.81</v>
      </c>
      <c r="O135" s="376">
        <v>116037.84</v>
      </c>
      <c r="P135" s="380">
        <v>271014.96999999997</v>
      </c>
      <c r="Q135" s="689">
        <v>-3.9164658203906821</v>
      </c>
      <c r="R135" s="599">
        <v>340213.82999999996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160</v>
      </c>
      <c r="E136" s="374">
        <v>106</v>
      </c>
      <c r="F136" s="375">
        <v>54</v>
      </c>
      <c r="G136" s="374">
        <v>205</v>
      </c>
      <c r="H136" s="374">
        <v>121</v>
      </c>
      <c r="I136" s="379">
        <v>84</v>
      </c>
      <c r="J136" s="689">
        <v>1.5555555555555556</v>
      </c>
      <c r="K136" s="376">
        <v>511421.83</v>
      </c>
      <c r="L136" s="376">
        <v>261957.23</v>
      </c>
      <c r="M136" s="377">
        <v>249464.6</v>
      </c>
      <c r="N136" s="383">
        <v>531566.37</v>
      </c>
      <c r="O136" s="376">
        <v>155182.37</v>
      </c>
      <c r="P136" s="380">
        <v>376384</v>
      </c>
      <c r="Q136" s="689">
        <v>1.5087671757836583</v>
      </c>
      <c r="R136" s="599">
        <v>126919.4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397</v>
      </c>
      <c r="E137" s="374">
        <v>114</v>
      </c>
      <c r="F137" s="375">
        <v>283</v>
      </c>
      <c r="G137" s="374">
        <v>392</v>
      </c>
      <c r="H137" s="374">
        <v>145</v>
      </c>
      <c r="I137" s="379">
        <v>247</v>
      </c>
      <c r="J137" s="689">
        <v>0.87279151943462896</v>
      </c>
      <c r="K137" s="376">
        <v>1102362</v>
      </c>
      <c r="L137" s="376">
        <v>464149.02</v>
      </c>
      <c r="M137" s="377">
        <v>638212.98</v>
      </c>
      <c r="N137" s="383">
        <v>1279660</v>
      </c>
      <c r="O137" s="376">
        <v>425977.3</v>
      </c>
      <c r="P137" s="380">
        <v>853682.7</v>
      </c>
      <c r="Q137" s="689">
        <v>1.3376141300040623</v>
      </c>
      <c r="R137" s="599">
        <v>215469.71999999997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287</v>
      </c>
      <c r="E138" s="374">
        <v>132</v>
      </c>
      <c r="F138" s="375">
        <v>155</v>
      </c>
      <c r="G138" s="374">
        <v>215</v>
      </c>
      <c r="H138" s="374">
        <v>103</v>
      </c>
      <c r="I138" s="379">
        <v>112</v>
      </c>
      <c r="J138" s="689">
        <v>0.72258064516129028</v>
      </c>
      <c r="K138" s="376">
        <v>788787.96</v>
      </c>
      <c r="L138" s="376">
        <v>243324.56</v>
      </c>
      <c r="M138" s="377">
        <v>545463.39999999991</v>
      </c>
      <c r="N138" s="383">
        <v>705500.34</v>
      </c>
      <c r="O138" s="376">
        <v>205808.09</v>
      </c>
      <c r="P138" s="380">
        <v>499692.25</v>
      </c>
      <c r="Q138" s="689">
        <v>0.91608758717816829</v>
      </c>
      <c r="R138" s="599">
        <v>-45771.149999999907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338</v>
      </c>
      <c r="E139" s="374">
        <v>102</v>
      </c>
      <c r="F139" s="375">
        <v>236</v>
      </c>
      <c r="G139" s="374">
        <v>515</v>
      </c>
      <c r="H139" s="374">
        <v>160</v>
      </c>
      <c r="I139" s="379">
        <v>355</v>
      </c>
      <c r="J139" s="689">
        <v>1.5042372881355932</v>
      </c>
      <c r="K139" s="376">
        <v>456545.69</v>
      </c>
      <c r="L139" s="376">
        <v>177227.73</v>
      </c>
      <c r="M139" s="377">
        <v>279317.95999999996</v>
      </c>
      <c r="N139" s="383">
        <v>1052873.8900000001</v>
      </c>
      <c r="O139" s="376">
        <v>289934.95999999996</v>
      </c>
      <c r="P139" s="380">
        <v>762938.93000000017</v>
      </c>
      <c r="Q139" s="689">
        <v>2.7314352789917278</v>
      </c>
      <c r="R139" s="599">
        <v>483620.9700000002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79</v>
      </c>
      <c r="E140" s="374">
        <v>54</v>
      </c>
      <c r="F140" s="375">
        <v>25</v>
      </c>
      <c r="G140" s="374">
        <v>88</v>
      </c>
      <c r="H140" s="374">
        <v>67</v>
      </c>
      <c r="I140" s="379">
        <v>21</v>
      </c>
      <c r="J140" s="689">
        <v>0.84</v>
      </c>
      <c r="K140" s="376">
        <v>163632.51999999999</v>
      </c>
      <c r="L140" s="376">
        <v>88756.11</v>
      </c>
      <c r="M140" s="377">
        <v>74876.409999999989</v>
      </c>
      <c r="N140" s="383">
        <v>245213.35</v>
      </c>
      <c r="O140" s="376">
        <v>143315.35</v>
      </c>
      <c r="P140" s="380">
        <v>101898</v>
      </c>
      <c r="Q140" s="689">
        <v>1.3608825529963311</v>
      </c>
      <c r="R140" s="599">
        <v>27021.590000000011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708</v>
      </c>
      <c r="E141" s="374">
        <v>244</v>
      </c>
      <c r="F141" s="375">
        <v>464</v>
      </c>
      <c r="G141" s="374">
        <v>762</v>
      </c>
      <c r="H141" s="374">
        <v>342</v>
      </c>
      <c r="I141" s="379">
        <v>420</v>
      </c>
      <c r="J141" s="689">
        <v>0.90517241379310343</v>
      </c>
      <c r="K141" s="376">
        <v>9057854.6100000013</v>
      </c>
      <c r="L141" s="376">
        <v>401577.7</v>
      </c>
      <c r="M141" s="377">
        <v>8656276.910000002</v>
      </c>
      <c r="N141" s="383">
        <v>4160513.4499999997</v>
      </c>
      <c r="O141" s="376">
        <v>594999.99000000011</v>
      </c>
      <c r="P141" s="380">
        <v>3565513.4599999995</v>
      </c>
      <c r="Q141" s="689">
        <v>0.41189919142732218</v>
      </c>
      <c r="R141" s="599">
        <v>-5090763.450000003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3" t="s">
        <v>318</v>
      </c>
      <c r="C143" s="1023"/>
      <c r="D143" s="384">
        <v>38218</v>
      </c>
      <c r="E143" s="384">
        <v>15952</v>
      </c>
      <c r="F143" s="385">
        <v>22266</v>
      </c>
      <c r="G143" s="374">
        <v>39529</v>
      </c>
      <c r="H143" s="384">
        <v>17664</v>
      </c>
      <c r="I143" s="388">
        <v>21865</v>
      </c>
      <c r="J143" s="688">
        <v>0.98199047875684897</v>
      </c>
      <c r="K143" s="377">
        <v>129392436.72711411</v>
      </c>
      <c r="L143" s="578">
        <v>30385233.5</v>
      </c>
      <c r="M143" s="386">
        <v>99007203.227114111</v>
      </c>
      <c r="N143" s="377">
        <v>134300789.98370644</v>
      </c>
      <c r="O143" s="578">
        <v>31736546.518000003</v>
      </c>
      <c r="P143" s="389">
        <v>102564243.46570647</v>
      </c>
      <c r="Q143" s="688">
        <v>1.0359270853296685</v>
      </c>
      <c r="R143" s="600">
        <v>3557040.2385923564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12077173.040000001</v>
      </c>
      <c r="L147" s="453">
        <f>SUM(L90)</f>
        <v>1706191.2100000002</v>
      </c>
      <c r="M147" s="386" t="e">
        <f>SUM(M90+#REF!)</f>
        <v>#REF!</v>
      </c>
      <c r="N147" s="377">
        <f>SUM(N90)</f>
        <v>8332143.9799999995</v>
      </c>
      <c r="O147" s="453">
        <f>SUM(O90)</f>
        <v>1910130.7200000002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2" t="s">
        <v>136</v>
      </c>
      <c r="B2" s="1342"/>
      <c r="C2" s="1342"/>
      <c r="D2" s="1342"/>
      <c r="E2" s="1342"/>
      <c r="F2" s="1342"/>
      <c r="G2" s="1342"/>
      <c r="H2" s="1342"/>
    </row>
    <row r="3" spans="1:8" s="44" customFormat="1" ht="20.2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</row>
    <row r="4" spans="1:8" ht="16.5" customHeight="1" x14ac:dyDescent="0.25">
      <c r="A4" s="1243" t="s">
        <v>84</v>
      </c>
      <c r="B4" s="1343" t="s">
        <v>48</v>
      </c>
      <c r="C4" s="1259" t="s">
        <v>85</v>
      </c>
      <c r="D4" s="1260"/>
      <c r="E4" s="1260"/>
      <c r="F4" s="1261"/>
      <c r="G4" s="1261"/>
      <c r="H4" s="1262"/>
    </row>
    <row r="5" spans="1:8" ht="15.75" customHeight="1" x14ac:dyDescent="0.25">
      <c r="A5" s="1244"/>
      <c r="B5" s="1344"/>
      <c r="C5" s="1263"/>
      <c r="D5" s="1263"/>
      <c r="E5" s="1263"/>
      <c r="F5" s="1264"/>
      <c r="G5" s="1264"/>
      <c r="H5" s="1265"/>
    </row>
    <row r="6" spans="1:8" ht="15.75" customHeight="1" x14ac:dyDescent="0.25">
      <c r="A6" s="1244"/>
      <c r="B6" s="1344"/>
      <c r="C6" s="1336" t="s">
        <v>93</v>
      </c>
      <c r="D6" s="1337"/>
      <c r="E6" s="1338"/>
      <c r="F6" s="1339" t="s">
        <v>52</v>
      </c>
      <c r="G6" s="1340"/>
      <c r="H6" s="1341"/>
    </row>
    <row r="7" spans="1:8" s="45" customFormat="1" ht="35.25" customHeight="1" x14ac:dyDescent="0.25">
      <c r="A7" s="1244"/>
      <c r="B7" s="134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4" t="s">
        <v>88</v>
      </c>
      <c r="B22" s="1335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01" t="s">
        <v>260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 16384:16384" s="269" customFormat="1" ht="12.6" customHeight="1" x14ac:dyDescent="0.25">
      <c r="B5" s="1002" t="s">
        <v>343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 16384:16384" s="269" customFormat="1" ht="16.5" customHeight="1" x14ac:dyDescent="0.25">
      <c r="B6" s="1020" t="s">
        <v>261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 16384:16384" ht="17.25" customHeight="1" x14ac:dyDescent="0.25">
      <c r="B7" s="1005" t="s">
        <v>84</v>
      </c>
      <c r="C7" s="1008" t="s">
        <v>242</v>
      </c>
      <c r="D7" s="1091" t="s">
        <v>255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 16384:16384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94" t="s">
        <v>195</v>
      </c>
      <c r="I8" s="1095"/>
      <c r="J8" s="1054" t="s">
        <v>162</v>
      </c>
      <c r="K8" s="1055"/>
      <c r="L8" s="347"/>
      <c r="M8" s="1054" t="s">
        <v>239</v>
      </c>
      <c r="N8" s="1055"/>
      <c r="O8" s="1008" t="s">
        <v>344</v>
      </c>
    </row>
    <row r="9" spans="2:21 16384:16384" ht="16.149999999999999" customHeight="1" x14ac:dyDescent="0.25">
      <c r="B9" s="1007"/>
      <c r="C9" s="1010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10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82">
        <v>1</v>
      </c>
      <c r="C11" s="1087" t="s">
        <v>322</v>
      </c>
      <c r="D11" s="693">
        <v>6062749.226999999</v>
      </c>
      <c r="E11" s="674">
        <v>5540136.0762000009</v>
      </c>
      <c r="F11" s="1067">
        <v>6062749.226999999</v>
      </c>
      <c r="G11" s="1068">
        <v>5540136.0762000009</v>
      </c>
      <c r="H11" s="790">
        <v>233347.26</v>
      </c>
      <c r="I11" s="693">
        <v>305395.78000000003</v>
      </c>
      <c r="J11" s="1067">
        <v>233347.26</v>
      </c>
      <c r="K11" s="1066">
        <v>305395.78000000003</v>
      </c>
      <c r="L11" s="348"/>
      <c r="M11" s="1063">
        <v>6296096.4869999988</v>
      </c>
      <c r="N11" s="1060">
        <v>5845531.8562000012</v>
      </c>
      <c r="O11" s="1061">
        <v>0.9284374641128339</v>
      </c>
      <c r="XFD11" s="368"/>
    </row>
    <row r="12" spans="2:21 16384:16384" ht="16.899999999999999" customHeight="1" x14ac:dyDescent="0.3">
      <c r="B12" s="1082"/>
      <c r="C12" s="1088"/>
      <c r="D12" s="335">
        <v>0</v>
      </c>
      <c r="E12" s="335">
        <v>0</v>
      </c>
      <c r="F12" s="1067"/>
      <c r="G12" s="1069"/>
      <c r="H12" s="335">
        <v>0</v>
      </c>
      <c r="I12" s="335">
        <v>0</v>
      </c>
      <c r="J12" s="1067"/>
      <c r="K12" s="1066"/>
      <c r="L12" s="348"/>
      <c r="M12" s="1063"/>
      <c r="N12" s="1060"/>
      <c r="O12" s="1062"/>
      <c r="XFD12" s="368"/>
    </row>
    <row r="13" spans="2:21 16384:16384" ht="16.899999999999999" customHeight="1" x14ac:dyDescent="0.3">
      <c r="B13" s="1082">
        <v>2</v>
      </c>
      <c r="C13" s="1085" t="s">
        <v>7</v>
      </c>
      <c r="D13" s="693">
        <v>984841.85</v>
      </c>
      <c r="E13" s="693">
        <v>1001861.7299999997</v>
      </c>
      <c r="F13" s="1067">
        <v>984841.85</v>
      </c>
      <c r="G13" s="1068">
        <v>1001861.7299999997</v>
      </c>
      <c r="H13" s="790">
        <v>77256.709999999992</v>
      </c>
      <c r="I13" s="790">
        <v>77023.459999999992</v>
      </c>
      <c r="J13" s="1067">
        <v>77256.709999999992</v>
      </c>
      <c r="K13" s="1066">
        <v>77023.459999999992</v>
      </c>
      <c r="L13" s="348"/>
      <c r="M13" s="1063">
        <v>1062098.56</v>
      </c>
      <c r="N13" s="1060">
        <v>1078885.1899999997</v>
      </c>
      <c r="O13" s="1061">
        <v>1.0158051527722622</v>
      </c>
      <c r="XFD13" s="368"/>
    </row>
    <row r="14" spans="2:21 16384:16384" ht="16.899999999999999" customHeight="1" x14ac:dyDescent="0.3">
      <c r="B14" s="1082"/>
      <c r="C14" s="1086"/>
      <c r="D14" s="335">
        <v>0</v>
      </c>
      <c r="E14" s="335">
        <v>0</v>
      </c>
      <c r="F14" s="1067"/>
      <c r="G14" s="1069"/>
      <c r="H14" s="335">
        <v>0</v>
      </c>
      <c r="I14" s="335">
        <v>0</v>
      </c>
      <c r="J14" s="1067"/>
      <c r="K14" s="1066"/>
      <c r="L14" s="348"/>
      <c r="M14" s="1063"/>
      <c r="N14" s="1060"/>
      <c r="O14" s="1062"/>
      <c r="XFD14" s="368"/>
    </row>
    <row r="15" spans="2:21 16384:16384" ht="16.899999999999999" customHeight="1" x14ac:dyDescent="0.3">
      <c r="B15" s="1082">
        <v>3</v>
      </c>
      <c r="C15" s="1083" t="s">
        <v>330</v>
      </c>
      <c r="D15" s="693">
        <v>6449896.580000001</v>
      </c>
      <c r="E15" s="693">
        <v>6849611.8600000022</v>
      </c>
      <c r="F15" s="1067">
        <v>6449896.580000001</v>
      </c>
      <c r="G15" s="1068">
        <v>6812142.4250000026</v>
      </c>
      <c r="H15" s="790">
        <v>265797.67000000004</v>
      </c>
      <c r="I15" s="790">
        <v>262012.48</v>
      </c>
      <c r="J15" s="1067">
        <v>265797.67000000004</v>
      </c>
      <c r="K15" s="1066">
        <v>262012.48</v>
      </c>
      <c r="L15" s="348"/>
      <c r="M15" s="1063">
        <v>6715694.2500000009</v>
      </c>
      <c r="N15" s="1060">
        <v>7074154.9050000031</v>
      </c>
      <c r="O15" s="1061">
        <v>1.0533765596907576</v>
      </c>
      <c r="XFD15" s="368"/>
    </row>
    <row r="16" spans="2:21 16384:16384" ht="16.899999999999999" customHeight="1" x14ac:dyDescent="0.3">
      <c r="B16" s="1082"/>
      <c r="C16" s="1084"/>
      <c r="D16" s="335">
        <v>0</v>
      </c>
      <c r="E16" s="335">
        <v>-37469.434999999969</v>
      </c>
      <c r="F16" s="1067"/>
      <c r="G16" s="1069"/>
      <c r="H16" s="335">
        <v>0</v>
      </c>
      <c r="I16" s="335">
        <v>0</v>
      </c>
      <c r="J16" s="1067"/>
      <c r="K16" s="1066"/>
      <c r="L16" s="348"/>
      <c r="M16" s="1063"/>
      <c r="N16" s="1060"/>
      <c r="O16" s="1062"/>
      <c r="XFD16" s="368"/>
    </row>
    <row r="17" spans="2:15 16384:16384" ht="16.899999999999999" customHeight="1" x14ac:dyDescent="0.3">
      <c r="B17" s="1082">
        <v>4</v>
      </c>
      <c r="C17" s="1085" t="s">
        <v>11</v>
      </c>
      <c r="D17" s="693">
        <v>0</v>
      </c>
      <c r="E17" s="693">
        <v>0</v>
      </c>
      <c r="F17" s="1067">
        <v>0</v>
      </c>
      <c r="G17" s="1068">
        <v>0</v>
      </c>
      <c r="H17" s="790">
        <v>0</v>
      </c>
      <c r="I17" s="790">
        <v>0</v>
      </c>
      <c r="J17" s="1067">
        <v>0</v>
      </c>
      <c r="K17" s="1066">
        <v>0</v>
      </c>
      <c r="L17" s="348"/>
      <c r="M17" s="1063">
        <v>0</v>
      </c>
      <c r="N17" s="1060">
        <v>0</v>
      </c>
      <c r="O17" s="1061" t="s">
        <v>347</v>
      </c>
      <c r="XFD17" s="368"/>
    </row>
    <row r="18" spans="2:15 16384:16384" ht="16.899999999999999" customHeight="1" x14ac:dyDescent="0.3">
      <c r="B18" s="1082"/>
      <c r="C18" s="1086"/>
      <c r="D18" s="335">
        <v>0</v>
      </c>
      <c r="E18" s="335">
        <v>0</v>
      </c>
      <c r="F18" s="1067"/>
      <c r="G18" s="1069"/>
      <c r="H18" s="335">
        <v>0</v>
      </c>
      <c r="I18" s="335">
        <v>0</v>
      </c>
      <c r="J18" s="1067"/>
      <c r="K18" s="1066"/>
      <c r="L18" s="348"/>
      <c r="M18" s="1063"/>
      <c r="N18" s="1060"/>
      <c r="O18" s="1062"/>
      <c r="XFD18" s="368"/>
    </row>
    <row r="19" spans="2:15 16384:16384" ht="16.899999999999999" customHeight="1" x14ac:dyDescent="0.3">
      <c r="B19" s="1082">
        <v>5</v>
      </c>
      <c r="C19" s="1085" t="s">
        <v>13</v>
      </c>
      <c r="D19" s="693">
        <v>0</v>
      </c>
      <c r="E19" s="693">
        <v>0</v>
      </c>
      <c r="F19" s="1067">
        <v>0</v>
      </c>
      <c r="G19" s="1068">
        <v>0</v>
      </c>
      <c r="H19" s="790">
        <v>0</v>
      </c>
      <c r="I19" s="790">
        <v>0</v>
      </c>
      <c r="J19" s="1067">
        <v>0</v>
      </c>
      <c r="K19" s="1066">
        <v>0</v>
      </c>
      <c r="L19" s="348"/>
      <c r="M19" s="1063">
        <v>0</v>
      </c>
      <c r="N19" s="1060">
        <v>0</v>
      </c>
      <c r="O19" s="1061" t="s">
        <v>347</v>
      </c>
      <c r="XFD19" s="368"/>
    </row>
    <row r="20" spans="2:15 16384:16384" ht="16.899999999999999" customHeight="1" x14ac:dyDescent="0.3">
      <c r="B20" s="1082"/>
      <c r="C20" s="1086"/>
      <c r="D20" s="335">
        <v>0</v>
      </c>
      <c r="E20" s="335">
        <v>0</v>
      </c>
      <c r="F20" s="1067"/>
      <c r="G20" s="1069"/>
      <c r="H20" s="335">
        <v>0</v>
      </c>
      <c r="I20" s="335">
        <v>0</v>
      </c>
      <c r="J20" s="1067"/>
      <c r="K20" s="1066"/>
      <c r="L20" s="348"/>
      <c r="M20" s="1063"/>
      <c r="N20" s="1060"/>
      <c r="O20" s="1062"/>
      <c r="XFD20" s="368"/>
    </row>
    <row r="21" spans="2:15 16384:16384" ht="16.899999999999999" customHeight="1" x14ac:dyDescent="0.3">
      <c r="B21" s="1082">
        <v>6</v>
      </c>
      <c r="C21" s="1085" t="s">
        <v>15</v>
      </c>
      <c r="D21" s="693">
        <v>0</v>
      </c>
      <c r="E21" s="693">
        <v>0</v>
      </c>
      <c r="F21" s="1067">
        <v>0</v>
      </c>
      <c r="G21" s="1068">
        <v>0</v>
      </c>
      <c r="H21" s="790">
        <v>0</v>
      </c>
      <c r="I21" s="790">
        <v>0</v>
      </c>
      <c r="J21" s="1067">
        <v>0</v>
      </c>
      <c r="K21" s="1066">
        <v>0</v>
      </c>
      <c r="L21" s="348"/>
      <c r="M21" s="1063">
        <v>0</v>
      </c>
      <c r="N21" s="1060">
        <v>0</v>
      </c>
      <c r="O21" s="1061" t="s">
        <v>347</v>
      </c>
      <c r="XFD21" s="368"/>
    </row>
    <row r="22" spans="2:15 16384:16384" ht="16.899999999999999" customHeight="1" x14ac:dyDescent="0.3">
      <c r="B22" s="1082"/>
      <c r="C22" s="1086"/>
      <c r="D22" s="335">
        <v>0</v>
      </c>
      <c r="E22" s="335">
        <v>0</v>
      </c>
      <c r="F22" s="1067"/>
      <c r="G22" s="1069"/>
      <c r="H22" s="335">
        <v>0</v>
      </c>
      <c r="I22" s="335">
        <v>0</v>
      </c>
      <c r="J22" s="1067"/>
      <c r="K22" s="1066"/>
      <c r="L22" s="348"/>
      <c r="M22" s="1063"/>
      <c r="N22" s="1060"/>
      <c r="O22" s="1062"/>
      <c r="XFD22" s="368"/>
    </row>
    <row r="23" spans="2:15 16384:16384" ht="16.899999999999999" customHeight="1" x14ac:dyDescent="0.3">
      <c r="B23" s="1082">
        <v>7</v>
      </c>
      <c r="C23" s="1085" t="s">
        <v>17</v>
      </c>
      <c r="D23" s="693">
        <v>889910.63</v>
      </c>
      <c r="E23" s="693">
        <v>1009816.2599999999</v>
      </c>
      <c r="F23" s="1067">
        <v>887795.29</v>
      </c>
      <c r="G23" s="1068">
        <v>1009816.2599999999</v>
      </c>
      <c r="H23" s="790">
        <v>391251.43000000005</v>
      </c>
      <c r="I23" s="790">
        <v>237416.45</v>
      </c>
      <c r="J23" s="1067">
        <v>391251.43000000005</v>
      </c>
      <c r="K23" s="1066">
        <v>237416.45</v>
      </c>
      <c r="L23" s="348"/>
      <c r="M23" s="1063">
        <v>1279046.7200000002</v>
      </c>
      <c r="N23" s="1060">
        <v>1247232.71</v>
      </c>
      <c r="O23" s="1061">
        <v>0.97512678035717082</v>
      </c>
      <c r="XFD23" s="368"/>
    </row>
    <row r="24" spans="2:15 16384:16384" ht="16.899999999999999" customHeight="1" x14ac:dyDescent="0.3">
      <c r="B24" s="1082"/>
      <c r="C24" s="1086"/>
      <c r="D24" s="335">
        <v>-2115.34</v>
      </c>
      <c r="E24" s="335">
        <v>0</v>
      </c>
      <c r="F24" s="1067"/>
      <c r="G24" s="1069"/>
      <c r="H24" s="335">
        <v>0</v>
      </c>
      <c r="I24" s="335">
        <v>0</v>
      </c>
      <c r="J24" s="1067"/>
      <c r="K24" s="1066"/>
      <c r="L24" s="348"/>
      <c r="M24" s="1063"/>
      <c r="N24" s="1060"/>
      <c r="O24" s="1062"/>
      <c r="XFD24" s="368"/>
    </row>
    <row r="25" spans="2:15 16384:16384" ht="16.899999999999999" customHeight="1" x14ac:dyDescent="0.3">
      <c r="B25" s="1082">
        <v>8</v>
      </c>
      <c r="C25" s="1083" t="s">
        <v>331</v>
      </c>
      <c r="D25" s="693">
        <v>5124073.5</v>
      </c>
      <c r="E25" s="693">
        <v>4670518.870000001</v>
      </c>
      <c r="F25" s="1067">
        <v>5079518</v>
      </c>
      <c r="G25" s="1068">
        <v>4625959.0900000008</v>
      </c>
      <c r="H25" s="790">
        <v>196171.65999999997</v>
      </c>
      <c r="I25" s="790">
        <v>249095.87</v>
      </c>
      <c r="J25" s="1067">
        <v>196171.65999999997</v>
      </c>
      <c r="K25" s="1066">
        <v>249095.87</v>
      </c>
      <c r="L25" s="348"/>
      <c r="M25" s="1063">
        <v>5275689.66</v>
      </c>
      <c r="N25" s="1060">
        <v>4875054.9600000009</v>
      </c>
      <c r="O25" s="1061">
        <v>0.92406022229897444</v>
      </c>
      <c r="XFD25" s="368"/>
    </row>
    <row r="26" spans="2:15 16384:16384" ht="16.899999999999999" customHeight="1" x14ac:dyDescent="0.3">
      <c r="B26" s="1082"/>
      <c r="C26" s="1084"/>
      <c r="D26" s="335">
        <v>-44555.5</v>
      </c>
      <c r="E26" s="335">
        <v>-44559.78</v>
      </c>
      <c r="F26" s="1067"/>
      <c r="G26" s="1069"/>
      <c r="H26" s="335">
        <v>0</v>
      </c>
      <c r="I26" s="335">
        <v>0</v>
      </c>
      <c r="J26" s="1067"/>
      <c r="K26" s="1066"/>
      <c r="L26" s="348"/>
      <c r="M26" s="1063"/>
      <c r="N26" s="1060"/>
      <c r="O26" s="1062"/>
      <c r="XFD26" s="368"/>
    </row>
    <row r="27" spans="2:15 16384:16384" ht="16.899999999999999" customHeight="1" x14ac:dyDescent="0.3">
      <c r="B27" s="1082">
        <v>9</v>
      </c>
      <c r="C27" s="1083" t="s">
        <v>323</v>
      </c>
      <c r="D27" s="693">
        <v>2466771.42</v>
      </c>
      <c r="E27" s="693">
        <v>2082375.8100000003</v>
      </c>
      <c r="F27" s="1067">
        <v>2464080.42</v>
      </c>
      <c r="G27" s="1068">
        <v>2081283.9800000002</v>
      </c>
      <c r="H27" s="790">
        <v>1992561.42</v>
      </c>
      <c r="I27" s="790">
        <v>1507332.1</v>
      </c>
      <c r="J27" s="1067">
        <v>1992561.42</v>
      </c>
      <c r="K27" s="1066">
        <v>1507332.1</v>
      </c>
      <c r="L27" s="348"/>
      <c r="M27" s="1063">
        <v>4456641.84</v>
      </c>
      <c r="N27" s="1060">
        <v>3588616.08</v>
      </c>
      <c r="O27" s="1061">
        <v>0.80522873698102704</v>
      </c>
      <c r="XFD27" s="368"/>
    </row>
    <row r="28" spans="2:15 16384:16384" ht="16.899999999999999" customHeight="1" x14ac:dyDescent="0.3">
      <c r="B28" s="1082"/>
      <c r="C28" s="1084"/>
      <c r="D28" s="335">
        <v>-2691</v>
      </c>
      <c r="E28" s="335">
        <v>-1091.83</v>
      </c>
      <c r="F28" s="1067"/>
      <c r="G28" s="1069"/>
      <c r="H28" s="335">
        <v>0</v>
      </c>
      <c r="I28" s="335">
        <v>0</v>
      </c>
      <c r="J28" s="1067"/>
      <c r="K28" s="1066"/>
      <c r="L28" s="348"/>
      <c r="M28" s="1063"/>
      <c r="N28" s="1060"/>
      <c r="O28" s="1062"/>
      <c r="XFD28" s="368"/>
    </row>
    <row r="29" spans="2:15 16384:16384" ht="16.899999999999999" customHeight="1" x14ac:dyDescent="0.3">
      <c r="B29" s="1082">
        <v>10</v>
      </c>
      <c r="C29" s="1083" t="s">
        <v>332</v>
      </c>
      <c r="D29" s="693">
        <v>23683246.999699999</v>
      </c>
      <c r="E29" s="693">
        <v>25986797.980000012</v>
      </c>
      <c r="F29" s="1067">
        <v>23683246.999699999</v>
      </c>
      <c r="G29" s="1068">
        <v>25986797.980000012</v>
      </c>
      <c r="H29" s="790">
        <v>2950315.4099999997</v>
      </c>
      <c r="I29" s="790">
        <v>3690683.1100000003</v>
      </c>
      <c r="J29" s="1067">
        <v>2950315.4099999997</v>
      </c>
      <c r="K29" s="1066">
        <v>3690683.1100000003</v>
      </c>
      <c r="L29" s="348"/>
      <c r="M29" s="1063">
        <v>26633562.409699999</v>
      </c>
      <c r="N29" s="1060">
        <v>29677481.090000011</v>
      </c>
      <c r="O29" s="1061">
        <v>1.1142888297658375</v>
      </c>
    </row>
    <row r="30" spans="2:15 16384:16384" ht="16.899999999999999" customHeight="1" x14ac:dyDescent="0.3">
      <c r="B30" s="1082"/>
      <c r="C30" s="1084"/>
      <c r="D30" s="335">
        <v>0</v>
      </c>
      <c r="E30" s="335">
        <v>0</v>
      </c>
      <c r="F30" s="1067"/>
      <c r="G30" s="1069"/>
      <c r="H30" s="335">
        <v>0</v>
      </c>
      <c r="I30" s="335">
        <v>0</v>
      </c>
      <c r="J30" s="1067"/>
      <c r="K30" s="1066"/>
      <c r="L30" s="348"/>
      <c r="M30" s="1063"/>
      <c r="N30" s="1060"/>
      <c r="O30" s="1062"/>
    </row>
    <row r="31" spans="2:15 16384:16384" ht="16.899999999999999" customHeight="1" x14ac:dyDescent="0.3">
      <c r="B31" s="1082">
        <v>11</v>
      </c>
      <c r="C31" s="1083" t="s">
        <v>333</v>
      </c>
      <c r="D31" s="693">
        <v>9630.5</v>
      </c>
      <c r="E31" s="693">
        <v>0</v>
      </c>
      <c r="F31" s="1067">
        <v>9630.5</v>
      </c>
      <c r="G31" s="1068">
        <v>0</v>
      </c>
      <c r="H31" s="790">
        <v>0</v>
      </c>
      <c r="I31" s="790">
        <v>0</v>
      </c>
      <c r="J31" s="1067">
        <v>0</v>
      </c>
      <c r="K31" s="1066">
        <v>0</v>
      </c>
      <c r="L31" s="348"/>
      <c r="M31" s="1063">
        <v>9630.5</v>
      </c>
      <c r="N31" s="1060">
        <v>0</v>
      </c>
      <c r="O31" s="1061">
        <v>0</v>
      </c>
    </row>
    <row r="32" spans="2:15 16384:16384" ht="16.899999999999999" customHeight="1" x14ac:dyDescent="0.3">
      <c r="B32" s="1082"/>
      <c r="C32" s="1084"/>
      <c r="D32" s="335">
        <v>0</v>
      </c>
      <c r="E32" s="335">
        <v>0</v>
      </c>
      <c r="F32" s="1067"/>
      <c r="G32" s="1069"/>
      <c r="H32" s="335">
        <v>0</v>
      </c>
      <c r="I32" s="335">
        <v>0</v>
      </c>
      <c r="J32" s="1067"/>
      <c r="K32" s="1066"/>
      <c r="L32" s="348"/>
      <c r="M32" s="1063"/>
      <c r="N32" s="1060"/>
      <c r="O32" s="1062"/>
    </row>
    <row r="33" spans="2:21" s="274" customFormat="1" ht="16.899999999999999" customHeight="1" x14ac:dyDescent="0.3">
      <c r="B33" s="1082">
        <v>12</v>
      </c>
      <c r="C33" s="1083" t="s">
        <v>334</v>
      </c>
      <c r="D33" s="693">
        <v>1023</v>
      </c>
      <c r="E33" s="693">
        <v>858</v>
      </c>
      <c r="F33" s="1067">
        <v>1023</v>
      </c>
      <c r="G33" s="1068">
        <v>858</v>
      </c>
      <c r="H33" s="790">
        <v>0</v>
      </c>
      <c r="I33" s="790">
        <v>0</v>
      </c>
      <c r="J33" s="1067">
        <v>0</v>
      </c>
      <c r="K33" s="1066">
        <v>0</v>
      </c>
      <c r="L33" s="348"/>
      <c r="M33" s="1063">
        <v>1023</v>
      </c>
      <c r="N33" s="1060">
        <v>858</v>
      </c>
      <c r="O33" s="1061">
        <v>0.83870967741935487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82"/>
      <c r="C34" s="1084"/>
      <c r="D34" s="335">
        <v>0</v>
      </c>
      <c r="E34" s="335">
        <v>0</v>
      </c>
      <c r="F34" s="1067"/>
      <c r="G34" s="1069"/>
      <c r="H34" s="335">
        <v>0</v>
      </c>
      <c r="I34" s="335">
        <v>0</v>
      </c>
      <c r="J34" s="1067"/>
      <c r="K34" s="1066"/>
      <c r="L34" s="348"/>
      <c r="M34" s="1063"/>
      <c r="N34" s="1060"/>
      <c r="O34" s="1062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70">
        <v>13</v>
      </c>
      <c r="C35" s="1077" t="s">
        <v>335</v>
      </c>
      <c r="D35" s="693">
        <v>1063477.95</v>
      </c>
      <c r="E35" s="693">
        <v>1446602.27</v>
      </c>
      <c r="F35" s="1067">
        <v>1063192.95</v>
      </c>
      <c r="G35" s="1068">
        <v>1445233.27</v>
      </c>
      <c r="H35" s="790">
        <v>115458.35</v>
      </c>
      <c r="I35" s="790">
        <v>66255.070000000007</v>
      </c>
      <c r="J35" s="1067">
        <v>115458.35</v>
      </c>
      <c r="K35" s="1066">
        <v>66255.070000000007</v>
      </c>
      <c r="L35" s="348"/>
      <c r="M35" s="1063">
        <v>1178651.3</v>
      </c>
      <c r="N35" s="1060">
        <v>1511488.34</v>
      </c>
      <c r="O35" s="1061">
        <v>1.2823880481020977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71"/>
      <c r="C36" s="1078"/>
      <c r="D36" s="335">
        <v>-285</v>
      </c>
      <c r="E36" s="335">
        <v>-1369</v>
      </c>
      <c r="F36" s="1067"/>
      <c r="G36" s="1069"/>
      <c r="H36" s="335">
        <v>0</v>
      </c>
      <c r="I36" s="335">
        <v>0</v>
      </c>
      <c r="J36" s="1067"/>
      <c r="K36" s="1066"/>
      <c r="L36" s="348"/>
      <c r="M36" s="1063"/>
      <c r="N36" s="1060"/>
      <c r="O36" s="1062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70">
        <v>14</v>
      </c>
      <c r="C37" s="1077" t="s">
        <v>31</v>
      </c>
      <c r="D37" s="693">
        <v>1316983.1599999997</v>
      </c>
      <c r="E37" s="693">
        <v>1453047.4300000002</v>
      </c>
      <c r="F37" s="1067">
        <v>1316983.1599999997</v>
      </c>
      <c r="G37" s="1068">
        <v>1453047.4300000002</v>
      </c>
      <c r="H37" s="790">
        <v>0</v>
      </c>
      <c r="I37" s="790">
        <v>0</v>
      </c>
      <c r="J37" s="1067">
        <v>0</v>
      </c>
      <c r="K37" s="1066">
        <v>0</v>
      </c>
      <c r="L37" s="348"/>
      <c r="M37" s="1063">
        <v>1316983.1599999997</v>
      </c>
      <c r="N37" s="1060">
        <v>1453047.4300000002</v>
      </c>
      <c r="O37" s="1064">
        <v>1.1033151175600457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71"/>
      <c r="C38" s="1078"/>
      <c r="D38" s="335">
        <v>0</v>
      </c>
      <c r="E38" s="335">
        <v>0</v>
      </c>
      <c r="F38" s="1067"/>
      <c r="G38" s="1069"/>
      <c r="H38" s="335">
        <v>0</v>
      </c>
      <c r="I38" s="335">
        <v>0</v>
      </c>
      <c r="J38" s="1067"/>
      <c r="K38" s="1066"/>
      <c r="L38" s="348"/>
      <c r="M38" s="1063"/>
      <c r="N38" s="1060"/>
      <c r="O38" s="1065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70">
        <v>15</v>
      </c>
      <c r="C39" s="1077" t="s">
        <v>116</v>
      </c>
      <c r="D39" s="693">
        <v>94474.700000000012</v>
      </c>
      <c r="E39" s="693">
        <v>109150.76000000001</v>
      </c>
      <c r="F39" s="1067">
        <v>94474.700000000012</v>
      </c>
      <c r="G39" s="1068">
        <v>109150.76000000001</v>
      </c>
      <c r="H39" s="790">
        <v>0</v>
      </c>
      <c r="I39" s="790">
        <v>0</v>
      </c>
      <c r="J39" s="1067">
        <v>0</v>
      </c>
      <c r="K39" s="1066">
        <v>0</v>
      </c>
      <c r="L39" s="348"/>
      <c r="M39" s="1063">
        <v>94474.700000000012</v>
      </c>
      <c r="N39" s="1060">
        <v>109150.76000000001</v>
      </c>
      <c r="O39" s="1061">
        <v>1.155343811623641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71"/>
      <c r="C40" s="1078"/>
      <c r="D40" s="335">
        <v>0</v>
      </c>
      <c r="E40" s="335">
        <v>0</v>
      </c>
      <c r="F40" s="1067"/>
      <c r="G40" s="1069"/>
      <c r="H40" s="335">
        <v>0</v>
      </c>
      <c r="I40" s="335">
        <v>0</v>
      </c>
      <c r="J40" s="1067"/>
      <c r="K40" s="1066"/>
      <c r="L40" s="348"/>
      <c r="M40" s="1063"/>
      <c r="N40" s="1060"/>
      <c r="O40" s="1062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70">
        <v>16</v>
      </c>
      <c r="C41" s="1077" t="s">
        <v>336</v>
      </c>
      <c r="D41" s="693">
        <v>341486.21</v>
      </c>
      <c r="E41" s="693">
        <v>270003.77</v>
      </c>
      <c r="F41" s="1067">
        <v>341486.21</v>
      </c>
      <c r="G41" s="1068">
        <v>270003.77</v>
      </c>
      <c r="H41" s="790">
        <v>9497.7000000000007</v>
      </c>
      <c r="I41" s="790">
        <v>9687.3000000000011</v>
      </c>
      <c r="J41" s="1067">
        <v>9497.7000000000007</v>
      </c>
      <c r="K41" s="1066">
        <v>9687.3000000000011</v>
      </c>
      <c r="L41" s="348"/>
      <c r="M41" s="1063">
        <v>350983.91000000003</v>
      </c>
      <c r="N41" s="1060">
        <v>279691.07</v>
      </c>
      <c r="O41" s="1061">
        <v>0.79687718448404088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71"/>
      <c r="C42" s="1078"/>
      <c r="D42" s="335">
        <v>0</v>
      </c>
      <c r="E42" s="335">
        <v>0</v>
      </c>
      <c r="F42" s="1067"/>
      <c r="G42" s="1069"/>
      <c r="H42" s="335">
        <v>0</v>
      </c>
      <c r="I42" s="335">
        <v>0</v>
      </c>
      <c r="J42" s="1067"/>
      <c r="K42" s="1066"/>
      <c r="L42" s="348"/>
      <c r="M42" s="1063"/>
      <c r="N42" s="1060"/>
      <c r="O42" s="1062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70">
        <v>17</v>
      </c>
      <c r="C43" s="1077" t="s">
        <v>241</v>
      </c>
      <c r="D43" s="693">
        <v>408</v>
      </c>
      <c r="E43" s="693">
        <v>316</v>
      </c>
      <c r="F43" s="1067">
        <v>408</v>
      </c>
      <c r="G43" s="1068">
        <v>316</v>
      </c>
      <c r="H43" s="790">
        <v>0</v>
      </c>
      <c r="I43" s="790">
        <v>0</v>
      </c>
      <c r="J43" s="1067">
        <v>0</v>
      </c>
      <c r="K43" s="1066">
        <v>0</v>
      </c>
      <c r="L43" s="348"/>
      <c r="M43" s="1063">
        <v>408</v>
      </c>
      <c r="N43" s="1060">
        <v>316</v>
      </c>
      <c r="O43" s="1061">
        <v>0.77450980392156865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71"/>
      <c r="C44" s="1078"/>
      <c r="D44" s="335">
        <v>0</v>
      </c>
      <c r="E44" s="335">
        <v>0</v>
      </c>
      <c r="F44" s="1067"/>
      <c r="G44" s="1069"/>
      <c r="H44" s="335">
        <v>0</v>
      </c>
      <c r="I44" s="335">
        <v>0</v>
      </c>
      <c r="J44" s="1067"/>
      <c r="K44" s="1066"/>
      <c r="L44" s="348"/>
      <c r="M44" s="1063"/>
      <c r="N44" s="1060"/>
      <c r="O44" s="1062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70">
        <v>18</v>
      </c>
      <c r="C45" s="1077" t="s">
        <v>39</v>
      </c>
      <c r="D45" s="693">
        <v>50640.06</v>
      </c>
      <c r="E45" s="693">
        <v>215269.13</v>
      </c>
      <c r="F45" s="1067">
        <v>50640.06</v>
      </c>
      <c r="G45" s="1068">
        <v>215269.13</v>
      </c>
      <c r="H45" s="790">
        <v>110</v>
      </c>
      <c r="I45" s="790">
        <v>0</v>
      </c>
      <c r="J45" s="1067">
        <v>110</v>
      </c>
      <c r="K45" s="1066">
        <v>0</v>
      </c>
      <c r="L45" s="348"/>
      <c r="M45" s="1063">
        <v>50750.06</v>
      </c>
      <c r="N45" s="1060">
        <v>215269.13</v>
      </c>
      <c r="O45" s="1061">
        <v>4.2417512412793208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71"/>
      <c r="C46" s="1078"/>
      <c r="D46" s="335">
        <v>0</v>
      </c>
      <c r="E46" s="335">
        <v>0</v>
      </c>
      <c r="F46" s="1067"/>
      <c r="G46" s="1069"/>
      <c r="H46" s="335">
        <v>0</v>
      </c>
      <c r="I46" s="335">
        <v>0</v>
      </c>
      <c r="J46" s="1067"/>
      <c r="K46" s="1066"/>
      <c r="L46" s="348"/>
      <c r="M46" s="1063"/>
      <c r="N46" s="1060"/>
      <c r="O46" s="1062"/>
      <c r="P46" s="273"/>
      <c r="Q46" s="273"/>
      <c r="R46" s="273"/>
      <c r="S46" s="273"/>
      <c r="T46" s="273"/>
      <c r="U46" s="273"/>
    </row>
    <row r="47" spans="2:21" ht="18" customHeight="1" x14ac:dyDescent="0.25">
      <c r="B47" s="1079" t="s">
        <v>262</v>
      </c>
      <c r="C47" s="1079"/>
      <c r="D47" s="296">
        <v>48539613.786700003</v>
      </c>
      <c r="E47" s="542">
        <v>50636365.946200021</v>
      </c>
      <c r="F47" s="1080">
        <v>48489966.946699999</v>
      </c>
      <c r="G47" s="1081">
        <v>50551875.901200019</v>
      </c>
      <c r="H47" s="296">
        <v>6231767.6099999994</v>
      </c>
      <c r="I47" s="542">
        <v>6404901.6200000001</v>
      </c>
      <c r="J47" s="1080">
        <v>6231767.6099999994</v>
      </c>
      <c r="K47" s="1081">
        <v>6404901.6200000001</v>
      </c>
      <c r="L47" s="349"/>
      <c r="M47" s="1066">
        <v>54721734.556699991</v>
      </c>
      <c r="N47" s="1072">
        <v>56956777.521200024</v>
      </c>
      <c r="O47" s="1073">
        <v>1.040843788717702</v>
      </c>
    </row>
    <row r="48" spans="2:21" s="266" customFormat="1" ht="18" customHeight="1" x14ac:dyDescent="0.25">
      <c r="B48" s="1075" t="s">
        <v>244</v>
      </c>
      <c r="C48" s="1076"/>
      <c r="D48" s="664">
        <v>-49646.84</v>
      </c>
      <c r="E48" s="664">
        <v>-84490.044999999969</v>
      </c>
      <c r="F48" s="1080"/>
      <c r="G48" s="1081"/>
      <c r="H48" s="664">
        <v>0</v>
      </c>
      <c r="I48" s="664">
        <v>0</v>
      </c>
      <c r="J48" s="1080"/>
      <c r="K48" s="1081"/>
      <c r="L48" s="349"/>
      <c r="M48" s="1066"/>
      <c r="N48" s="1072"/>
      <c r="O48" s="1074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2" t="s">
        <v>141</v>
      </c>
      <c r="B2" s="1342"/>
      <c r="C2" s="1342"/>
      <c r="D2" s="1342"/>
      <c r="E2" s="1342"/>
      <c r="F2" s="1342"/>
      <c r="G2" s="1342"/>
      <c r="H2" s="1342"/>
    </row>
    <row r="3" spans="1:8" s="44" customFormat="1" ht="20.2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</row>
    <row r="4" spans="1:8" ht="16.5" customHeight="1" x14ac:dyDescent="0.25">
      <c r="A4" s="1243" t="s">
        <v>84</v>
      </c>
      <c r="B4" s="1343" t="s">
        <v>48</v>
      </c>
      <c r="C4" s="1259" t="s">
        <v>86</v>
      </c>
      <c r="D4" s="1260"/>
      <c r="E4" s="1260"/>
      <c r="F4" s="1261"/>
      <c r="G4" s="1261"/>
      <c r="H4" s="1262"/>
    </row>
    <row r="5" spans="1:8" ht="15.75" customHeight="1" x14ac:dyDescent="0.25">
      <c r="A5" s="1244"/>
      <c r="B5" s="1344"/>
      <c r="C5" s="1263"/>
      <c r="D5" s="1263"/>
      <c r="E5" s="1263"/>
      <c r="F5" s="1264"/>
      <c r="G5" s="1264"/>
      <c r="H5" s="1265"/>
    </row>
    <row r="6" spans="1:8" ht="15.75" customHeight="1" x14ac:dyDescent="0.25">
      <c r="A6" s="1244"/>
      <c r="B6" s="1344"/>
      <c r="C6" s="1345" t="s">
        <v>93</v>
      </c>
      <c r="D6" s="1346"/>
      <c r="E6" s="1347"/>
      <c r="F6" s="1339" t="s">
        <v>52</v>
      </c>
      <c r="G6" s="1340"/>
      <c r="H6" s="1341"/>
    </row>
    <row r="7" spans="1:8" s="45" customFormat="1" ht="35.25" customHeight="1" x14ac:dyDescent="0.25">
      <c r="A7" s="1244"/>
      <c r="B7" s="134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4" t="s">
        <v>88</v>
      </c>
      <c r="B22" s="1335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0"/>
      <c r="B1" s="1351"/>
      <c r="C1" s="1351"/>
      <c r="D1" s="1351"/>
    </row>
    <row r="2" spans="1:10" s="46" customFormat="1" ht="23.25" customHeight="1" x14ac:dyDescent="0.25">
      <c r="A2" s="1352" t="s">
        <v>145</v>
      </c>
      <c r="B2" s="1353"/>
      <c r="C2" s="1353"/>
      <c r="D2" s="1353"/>
    </row>
    <row r="3" spans="1:10" s="46" customFormat="1" ht="18" customHeight="1" x14ac:dyDescent="0.25">
      <c r="A3" s="1272" t="s">
        <v>151</v>
      </c>
      <c r="B3" s="1273"/>
      <c r="C3" s="1273"/>
      <c r="D3" s="127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4" t="s">
        <v>74</v>
      </c>
      <c r="B5" s="1276" t="s">
        <v>48</v>
      </c>
      <c r="C5" s="1276" t="s">
        <v>2</v>
      </c>
      <c r="D5" s="1278" t="s">
        <v>89</v>
      </c>
    </row>
    <row r="6" spans="1:10" s="50" customFormat="1" ht="31.5" customHeight="1" x14ac:dyDescent="0.2">
      <c r="A6" s="1275"/>
      <c r="B6" s="1277"/>
      <c r="C6" s="1277"/>
      <c r="D6" s="127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8" t="s">
        <v>91</v>
      </c>
      <c r="B15" s="1349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0"/>
      <c r="B1" s="1351"/>
      <c r="C1" s="1351"/>
      <c r="D1" s="1351"/>
    </row>
    <row r="2" spans="1:10" s="46" customFormat="1" ht="23.25" customHeight="1" x14ac:dyDescent="0.25">
      <c r="A2" s="1309" t="s">
        <v>144</v>
      </c>
      <c r="B2" s="1273"/>
      <c r="C2" s="1273"/>
      <c r="D2" s="1273"/>
    </row>
    <row r="3" spans="1:10" s="46" customFormat="1" ht="18" customHeight="1" x14ac:dyDescent="0.25">
      <c r="A3" s="1272" t="s">
        <v>151</v>
      </c>
      <c r="B3" s="1273"/>
      <c r="C3" s="1273"/>
      <c r="D3" s="127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4" t="s">
        <v>74</v>
      </c>
      <c r="B5" s="1276" t="s">
        <v>48</v>
      </c>
      <c r="C5" s="1276" t="s">
        <v>2</v>
      </c>
      <c r="D5" s="1278" t="s">
        <v>89</v>
      </c>
    </row>
    <row r="6" spans="1:10" s="50" customFormat="1" ht="31.5" customHeight="1" x14ac:dyDescent="0.2">
      <c r="A6" s="1275"/>
      <c r="B6" s="1277"/>
      <c r="C6" s="1277"/>
      <c r="D6" s="127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8" t="s">
        <v>91</v>
      </c>
      <c r="B15" s="1349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299"/>
      <c r="B2" s="1300"/>
      <c r="C2" s="1300"/>
      <c r="D2" s="1300"/>
      <c r="E2" s="1300"/>
      <c r="F2" s="1300"/>
      <c r="G2" s="1354"/>
      <c r="H2" s="1354"/>
    </row>
    <row r="3" spans="1:10" s="2" customFormat="1" ht="15.75" customHeight="1" x14ac:dyDescent="0.3">
      <c r="A3" s="1355" t="s">
        <v>136</v>
      </c>
      <c r="B3" s="1355"/>
      <c r="C3" s="1355"/>
      <c r="D3" s="1355"/>
      <c r="E3" s="1356"/>
      <c r="F3" s="1356"/>
      <c r="G3" s="1356"/>
      <c r="H3" s="1356"/>
    </row>
    <row r="4" spans="1:10" s="2" customFormat="1" ht="15" customHeight="1" x14ac:dyDescent="0.3">
      <c r="A4" s="1362" t="s">
        <v>151</v>
      </c>
      <c r="B4" s="1363"/>
      <c r="C4" s="1363"/>
      <c r="D4" s="1363"/>
      <c r="E4" s="1363"/>
      <c r="F4" s="1363"/>
      <c r="G4" s="1363"/>
      <c r="H4" s="1363"/>
    </row>
    <row r="5" spans="1:10" s="5" customFormat="1" ht="15" customHeight="1" x14ac:dyDescent="0.25">
      <c r="A5" s="1283" t="s">
        <v>106</v>
      </c>
      <c r="B5" s="1145" t="s">
        <v>1</v>
      </c>
      <c r="C5" s="1285" t="s">
        <v>93</v>
      </c>
      <c r="D5" s="1285"/>
      <c r="E5" s="1364" t="s">
        <v>52</v>
      </c>
      <c r="F5" s="1364"/>
      <c r="G5" s="1285" t="s">
        <v>97</v>
      </c>
      <c r="H5" s="1359"/>
    </row>
    <row r="6" spans="1:10" s="6" customFormat="1" ht="15" customHeight="1" x14ac:dyDescent="0.25">
      <c r="A6" s="1284"/>
      <c r="B6" s="1146"/>
      <c r="C6" s="1360"/>
      <c r="D6" s="1360"/>
      <c r="E6" s="1365"/>
      <c r="F6" s="1365"/>
      <c r="G6" s="1360"/>
      <c r="H6" s="1361"/>
      <c r="I6" s="5"/>
    </row>
    <row r="7" spans="1:10" s="6" customFormat="1" ht="15" customHeight="1" x14ac:dyDescent="0.25">
      <c r="A7" s="1284"/>
      <c r="B7" s="1146"/>
      <c r="C7" s="1368" t="s">
        <v>137</v>
      </c>
      <c r="D7" s="1366" t="s">
        <v>138</v>
      </c>
      <c r="E7" s="1368" t="s">
        <v>137</v>
      </c>
      <c r="F7" s="1366" t="s">
        <v>138</v>
      </c>
      <c r="G7" s="1357" t="s">
        <v>137</v>
      </c>
      <c r="H7" s="1367" t="s">
        <v>138</v>
      </c>
      <c r="I7" s="5"/>
    </row>
    <row r="8" spans="1:10" s="6" customFormat="1" ht="28.5" customHeight="1" x14ac:dyDescent="0.25">
      <c r="A8" s="1284"/>
      <c r="B8" s="1146"/>
      <c r="C8" s="1369"/>
      <c r="D8" s="1366"/>
      <c r="E8" s="1369"/>
      <c r="F8" s="1366"/>
      <c r="G8" s="1358"/>
      <c r="H8" s="136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90" t="s">
        <v>40</v>
      </c>
      <c r="B28" s="1291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4"/>
      <c r="D31" s="1294"/>
      <c r="E31" s="1294"/>
      <c r="F31" s="1294"/>
      <c r="G31" s="1294"/>
      <c r="H31" s="1294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299"/>
      <c r="B2" s="1300"/>
      <c r="C2" s="1300"/>
      <c r="D2" s="1300"/>
      <c r="E2" s="1300"/>
      <c r="F2" s="1300"/>
      <c r="G2" s="1354"/>
      <c r="H2" s="1354"/>
    </row>
    <row r="3" spans="1:10" s="2" customFormat="1" ht="15" customHeight="1" x14ac:dyDescent="0.3">
      <c r="A3" s="1372" t="s">
        <v>141</v>
      </c>
      <c r="B3" s="1372"/>
      <c r="C3" s="1372"/>
      <c r="D3" s="1372"/>
      <c r="E3" s="1373"/>
      <c r="F3" s="1373"/>
      <c r="G3" s="1373"/>
      <c r="H3" s="1373"/>
    </row>
    <row r="4" spans="1:10" s="2" customFormat="1" ht="18.75" customHeight="1" x14ac:dyDescent="0.3">
      <c r="A4" s="1362" t="s">
        <v>151</v>
      </c>
      <c r="B4" s="1363"/>
      <c r="C4" s="1363"/>
      <c r="D4" s="1363"/>
      <c r="E4" s="1363"/>
      <c r="F4" s="1363"/>
      <c r="G4" s="1363"/>
      <c r="H4" s="1363"/>
    </row>
    <row r="5" spans="1:10" s="5" customFormat="1" ht="15" customHeight="1" x14ac:dyDescent="0.25">
      <c r="A5" s="1283" t="s">
        <v>106</v>
      </c>
      <c r="B5" s="1145" t="s">
        <v>1</v>
      </c>
      <c r="C5" s="1285" t="s">
        <v>93</v>
      </c>
      <c r="D5" s="1285"/>
      <c r="E5" s="1364" t="s">
        <v>52</v>
      </c>
      <c r="F5" s="1364"/>
      <c r="G5" s="1374" t="s">
        <v>97</v>
      </c>
      <c r="H5" s="1375"/>
    </row>
    <row r="6" spans="1:10" s="6" customFormat="1" ht="15" customHeight="1" x14ac:dyDescent="0.25">
      <c r="A6" s="1284"/>
      <c r="B6" s="1146"/>
      <c r="C6" s="1360"/>
      <c r="D6" s="1360"/>
      <c r="E6" s="1365"/>
      <c r="F6" s="1365"/>
      <c r="G6" s="1376"/>
      <c r="H6" s="1377"/>
      <c r="I6" s="5"/>
    </row>
    <row r="7" spans="1:10" s="6" customFormat="1" ht="15" customHeight="1" x14ac:dyDescent="0.25">
      <c r="A7" s="1284"/>
      <c r="B7" s="1146"/>
      <c r="C7" s="1370" t="s">
        <v>137</v>
      </c>
      <c r="D7" s="1146" t="s">
        <v>138</v>
      </c>
      <c r="E7" s="1370" t="s">
        <v>137</v>
      </c>
      <c r="F7" s="1146" t="s">
        <v>138</v>
      </c>
      <c r="G7" s="1357" t="s">
        <v>137</v>
      </c>
      <c r="H7" s="1367" t="s">
        <v>138</v>
      </c>
      <c r="I7" s="5"/>
    </row>
    <row r="8" spans="1:10" s="6" customFormat="1" ht="30" customHeight="1" x14ac:dyDescent="0.25">
      <c r="A8" s="1284"/>
      <c r="B8" s="1146"/>
      <c r="C8" s="1371"/>
      <c r="D8" s="1146"/>
      <c r="E8" s="1371"/>
      <c r="F8" s="1146"/>
      <c r="G8" s="1358"/>
      <c r="H8" s="136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90" t="s">
        <v>45</v>
      </c>
      <c r="B14" s="1291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4"/>
      <c r="D16" s="1294"/>
      <c r="E16" s="1294"/>
      <c r="F16" s="1294"/>
      <c r="G16" s="1294"/>
      <c r="H16" s="1294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1"/>
      <c r="B2" s="1312"/>
    </row>
    <row r="3" spans="1:6" s="2" customFormat="1" ht="17.25" customHeight="1" x14ac:dyDescent="0.3">
      <c r="A3" s="1380" t="s">
        <v>145</v>
      </c>
      <c r="B3" s="1380"/>
      <c r="C3" s="1380"/>
      <c r="D3" s="1380"/>
    </row>
    <row r="4" spans="1:6" s="2" customFormat="1" ht="16.5" customHeight="1" x14ac:dyDescent="0.3">
      <c r="A4" s="1378" t="s">
        <v>151</v>
      </c>
      <c r="B4" s="1379"/>
      <c r="C4" s="1379"/>
      <c r="D4" s="1379"/>
    </row>
    <row r="5" spans="1:6" s="5" customFormat="1" ht="15" customHeight="1" x14ac:dyDescent="0.25">
      <c r="A5" s="1143" t="s">
        <v>106</v>
      </c>
      <c r="B5" s="1145" t="s">
        <v>1</v>
      </c>
      <c r="C5" s="1305" t="s">
        <v>96</v>
      </c>
      <c r="D5" s="1306"/>
    </row>
    <row r="6" spans="1:6" s="6" customFormat="1" ht="15" customHeight="1" x14ac:dyDescent="0.25">
      <c r="A6" s="1144"/>
      <c r="B6" s="1146"/>
      <c r="C6" s="1307"/>
      <c r="D6" s="1308"/>
      <c r="E6" s="5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23.25" customHeight="1" x14ac:dyDescent="0.25">
      <c r="A8" s="1144"/>
      <c r="B8" s="1146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0" t="s">
        <v>40</v>
      </c>
      <c r="B28" s="1291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1"/>
      <c r="B2" s="1312"/>
    </row>
    <row r="3" spans="1:8" s="2" customFormat="1" ht="19.5" customHeight="1" x14ac:dyDescent="0.3">
      <c r="A3" s="1381" t="s">
        <v>144</v>
      </c>
      <c r="B3" s="1381"/>
      <c r="C3" s="1381"/>
      <c r="D3" s="1381"/>
    </row>
    <row r="4" spans="1:8" s="2" customFormat="1" ht="14.25" customHeight="1" x14ac:dyDescent="0.3">
      <c r="A4" s="1382" t="s">
        <v>151</v>
      </c>
      <c r="B4" s="1379"/>
      <c r="C4" s="1379"/>
      <c r="D4" s="1379"/>
    </row>
    <row r="5" spans="1:8" s="5" customFormat="1" ht="15" customHeight="1" x14ac:dyDescent="0.25">
      <c r="A5" s="1143" t="s">
        <v>0</v>
      </c>
      <c r="B5" s="1145" t="s">
        <v>1</v>
      </c>
      <c r="C5" s="1305" t="s">
        <v>124</v>
      </c>
      <c r="D5" s="1306"/>
    </row>
    <row r="6" spans="1:8" s="6" customFormat="1" ht="15" customHeight="1" x14ac:dyDescent="0.25">
      <c r="A6" s="1144"/>
      <c r="B6" s="1146"/>
      <c r="C6" s="1307"/>
      <c r="D6" s="1308"/>
      <c r="E6" s="5"/>
    </row>
    <row r="7" spans="1:8" s="6" customFormat="1" ht="15" customHeight="1" x14ac:dyDescent="0.25">
      <c r="A7" s="1144"/>
      <c r="B7" s="1146"/>
      <c r="C7" s="1307"/>
      <c r="D7" s="1308"/>
      <c r="E7" s="5"/>
    </row>
    <row r="8" spans="1:8" s="6" customFormat="1" ht="23.25" customHeight="1" x14ac:dyDescent="0.25">
      <c r="A8" s="1144"/>
      <c r="B8" s="1146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90" t="s">
        <v>45</v>
      </c>
      <c r="B14" s="1291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3" t="s">
        <v>154</v>
      </c>
      <c r="B4" s="1383"/>
      <c r="C4" s="1383"/>
      <c r="D4" s="1383"/>
      <c r="E4" s="1383"/>
      <c r="F4" s="1383"/>
      <c r="G4" s="1383"/>
      <c r="H4" s="1383"/>
      <c r="I4" s="1383"/>
      <c r="J4" s="1383"/>
      <c r="K4" s="259"/>
      <c r="L4" s="259"/>
    </row>
    <row r="5" spans="1:23" s="165" customFormat="1" ht="19.5" customHeight="1" x14ac:dyDescent="0.3">
      <c r="A5" s="1383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4" t="s">
        <v>106</v>
      </c>
      <c r="B7" s="1386" t="s">
        <v>107</v>
      </c>
      <c r="C7" s="1388" t="s">
        <v>118</v>
      </c>
      <c r="D7" s="1389"/>
      <c r="E7" s="1389"/>
      <c r="F7" s="1389"/>
      <c r="G7" s="1389"/>
      <c r="H7" s="1389"/>
      <c r="I7" s="1389"/>
      <c r="J7" s="1390"/>
      <c r="K7" s="443"/>
      <c r="L7" s="443"/>
    </row>
    <row r="8" spans="1:23" s="174" customFormat="1" ht="16.5" customHeight="1" x14ac:dyDescent="0.25">
      <c r="A8" s="1385"/>
      <c r="B8" s="1387"/>
      <c r="C8" s="1387" t="s">
        <v>93</v>
      </c>
      <c r="D8" s="1391"/>
      <c r="E8" s="1391"/>
      <c r="F8" s="1391"/>
      <c r="G8" s="1392" t="s">
        <v>52</v>
      </c>
      <c r="H8" s="1392"/>
      <c r="I8" s="1393"/>
      <c r="J8" s="1394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85"/>
      <c r="B9" s="1387"/>
      <c r="C9" s="1391"/>
      <c r="D9" s="1391"/>
      <c r="E9" s="1391"/>
      <c r="F9" s="1391"/>
      <c r="G9" s="1392"/>
      <c r="H9" s="1392"/>
      <c r="I9" s="1393"/>
      <c r="J9" s="1394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85"/>
      <c r="B10" s="138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16" t="s">
        <v>40</v>
      </c>
      <c r="B25" s="1118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19"/>
      <c r="F28" s="1120"/>
      <c r="G28" s="185"/>
      <c r="H28" s="184"/>
      <c r="I28" s="1121"/>
      <c r="J28" s="1121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22"/>
      <c r="F29" s="1123"/>
      <c r="G29" s="187"/>
      <c r="H29" s="164"/>
      <c r="I29" s="1122"/>
      <c r="J29" s="1123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3" t="s">
        <v>155</v>
      </c>
      <c r="B4" s="1383"/>
      <c r="C4" s="1383"/>
      <c r="D4" s="1383"/>
    </row>
    <row r="5" spans="1:15" s="165" customFormat="1" ht="19.5" customHeight="1" x14ac:dyDescent="0.3">
      <c r="A5" s="1383" t="s">
        <v>156</v>
      </c>
      <c r="B5" s="1114"/>
      <c r="C5" s="1114"/>
      <c r="D5" s="111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4" t="s">
        <v>106</v>
      </c>
      <c r="B7" s="1386" t="s">
        <v>107</v>
      </c>
      <c r="C7" s="1388" t="s">
        <v>126</v>
      </c>
      <c r="D7" s="1390"/>
    </row>
    <row r="8" spans="1:15" s="174" customFormat="1" ht="16.5" customHeight="1" x14ac:dyDescent="0.25">
      <c r="A8" s="1385"/>
      <c r="B8" s="1387"/>
      <c r="C8" s="1387" t="s">
        <v>93</v>
      </c>
      <c r="D8" s="1395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5"/>
      <c r="B9" s="1387"/>
      <c r="C9" s="1391"/>
      <c r="D9" s="139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5"/>
      <c r="B10" s="138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6" t="s">
        <v>45</v>
      </c>
      <c r="B25" s="1118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396" t="s">
        <v>154</v>
      </c>
      <c r="B4" s="1396"/>
      <c r="C4" s="1396"/>
      <c r="D4" s="1396"/>
      <c r="E4" s="1396"/>
      <c r="F4" s="1396"/>
      <c r="G4" s="1396"/>
      <c r="H4" s="1396"/>
      <c r="I4" s="1396"/>
      <c r="J4" s="1396"/>
      <c r="K4" s="259"/>
      <c r="L4" s="259"/>
      <c r="M4" s="259"/>
    </row>
    <row r="5" spans="1:24" s="165" customFormat="1" ht="19.5" customHeight="1" x14ac:dyDescent="0.3">
      <c r="A5" s="1383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4" t="s">
        <v>106</v>
      </c>
      <c r="B7" s="1386" t="s">
        <v>107</v>
      </c>
      <c r="C7" s="1388" t="s">
        <v>118</v>
      </c>
      <c r="D7" s="1389"/>
      <c r="E7" s="1389"/>
      <c r="F7" s="1389"/>
      <c r="G7" s="1389"/>
      <c r="H7" s="1389"/>
      <c r="I7" s="1389"/>
      <c r="J7" s="1390"/>
      <c r="K7" s="443"/>
      <c r="L7" s="443"/>
      <c r="M7" s="443"/>
    </row>
    <row r="8" spans="1:24" s="174" customFormat="1" ht="16.5" customHeight="1" x14ac:dyDescent="0.25">
      <c r="A8" s="1385"/>
      <c r="B8" s="1387"/>
      <c r="C8" s="1387" t="s">
        <v>93</v>
      </c>
      <c r="D8" s="1391"/>
      <c r="E8" s="1391"/>
      <c r="F8" s="1391"/>
      <c r="G8" s="1392" t="s">
        <v>52</v>
      </c>
      <c r="H8" s="1392"/>
      <c r="I8" s="1393"/>
      <c r="J8" s="1394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85"/>
      <c r="B9" s="1387"/>
      <c r="C9" s="1391"/>
      <c r="D9" s="1391"/>
      <c r="E9" s="1391"/>
      <c r="F9" s="1391"/>
      <c r="G9" s="1392"/>
      <c r="H9" s="1392"/>
      <c r="I9" s="1393"/>
      <c r="J9" s="1394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85"/>
      <c r="B10" s="138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16" t="s">
        <v>40</v>
      </c>
      <c r="B30" s="1118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19"/>
      <c r="F33" s="1120"/>
      <c r="G33" s="185"/>
      <c r="H33" s="184"/>
      <c r="I33" s="1121"/>
      <c r="J33" s="1121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22"/>
      <c r="F34" s="1123"/>
      <c r="G34" s="187"/>
      <c r="H34" s="164"/>
      <c r="I34" s="1122"/>
      <c r="J34" s="1123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1" t="s">
        <v>264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" s="269" customFormat="1" ht="13.15" customHeight="1" x14ac:dyDescent="0.25">
      <c r="B5" s="1002" t="s">
        <v>343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" s="269" customFormat="1" ht="16.5" customHeight="1" x14ac:dyDescent="0.25">
      <c r="B6" s="1020" t="s">
        <v>263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" ht="17.25" customHeight="1" x14ac:dyDescent="0.25">
      <c r="B7" s="1005" t="s">
        <v>84</v>
      </c>
      <c r="C7" s="1008" t="s">
        <v>160</v>
      </c>
      <c r="D7" s="1091" t="s">
        <v>255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54" t="s">
        <v>195</v>
      </c>
      <c r="I8" s="1055"/>
      <c r="J8" s="1054" t="s">
        <v>162</v>
      </c>
      <c r="K8" s="1055"/>
      <c r="L8" s="347"/>
      <c r="M8" s="1054" t="s">
        <v>265</v>
      </c>
      <c r="N8" s="1055"/>
      <c r="O8" s="1098" t="s">
        <v>344</v>
      </c>
    </row>
    <row r="9" spans="2:21" ht="16.149999999999999" customHeight="1" x14ac:dyDescent="0.25">
      <c r="B9" s="1007"/>
      <c r="C9" s="1010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19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2" t="s">
        <v>53</v>
      </c>
      <c r="C11" s="1104" t="s">
        <v>54</v>
      </c>
      <c r="D11" s="702">
        <v>2806080.9197</v>
      </c>
      <c r="E11" s="676">
        <v>3134176.7900000089</v>
      </c>
      <c r="F11" s="1099">
        <v>2806080.9197</v>
      </c>
      <c r="G11" s="1100">
        <v>3096707.3550000088</v>
      </c>
      <c r="H11" s="702">
        <v>600132.82003000006</v>
      </c>
      <c r="I11" s="702">
        <v>879595.04</v>
      </c>
      <c r="J11" s="1099">
        <v>600132.82003000006</v>
      </c>
      <c r="K11" s="1100">
        <v>879595.04</v>
      </c>
      <c r="L11" s="543"/>
      <c r="M11" s="1096">
        <v>3406213.73973</v>
      </c>
      <c r="N11" s="1097">
        <v>3976302.3950000089</v>
      </c>
      <c r="O11" s="1061">
        <v>1.1673672584372812</v>
      </c>
    </row>
    <row r="12" spans="2:21" ht="15" customHeight="1" x14ac:dyDescent="0.3">
      <c r="B12" s="1102"/>
      <c r="C12" s="1104"/>
      <c r="D12" s="544">
        <v>0</v>
      </c>
      <c r="E12" s="544">
        <v>-37469.434999999969</v>
      </c>
      <c r="F12" s="1099"/>
      <c r="G12" s="1100"/>
      <c r="H12" s="544">
        <v>0</v>
      </c>
      <c r="I12" s="544">
        <v>0</v>
      </c>
      <c r="J12" s="1099"/>
      <c r="K12" s="1100"/>
      <c r="L12" s="543"/>
      <c r="M12" s="1096"/>
      <c r="N12" s="1097"/>
      <c r="O12" s="1062"/>
    </row>
    <row r="13" spans="2:21" ht="15" customHeight="1" x14ac:dyDescent="0.3">
      <c r="B13" s="1102" t="s">
        <v>55</v>
      </c>
      <c r="C13" s="1101" t="s">
        <v>342</v>
      </c>
      <c r="D13" s="702">
        <v>6055997.8600000003</v>
      </c>
      <c r="E13" s="702">
        <v>7457582.7800000003</v>
      </c>
      <c r="F13" s="1099">
        <v>6040427.75</v>
      </c>
      <c r="G13" s="1100">
        <v>7443195</v>
      </c>
      <c r="H13" s="702">
        <v>188451.49999999997</v>
      </c>
      <c r="I13" s="702">
        <v>780432.21</v>
      </c>
      <c r="J13" s="1099">
        <v>188451.49999999997</v>
      </c>
      <c r="K13" s="1100">
        <v>780432.21</v>
      </c>
      <c r="L13" s="543"/>
      <c r="M13" s="1096">
        <v>6228879.25</v>
      </c>
      <c r="N13" s="1097">
        <v>8223627.21</v>
      </c>
      <c r="O13" s="1061">
        <v>1.3202418733675083</v>
      </c>
    </row>
    <row r="14" spans="2:21" ht="15" customHeight="1" x14ac:dyDescent="0.3">
      <c r="B14" s="1102"/>
      <c r="C14" s="1101"/>
      <c r="D14" s="544">
        <v>-15570.11</v>
      </c>
      <c r="E14" s="544">
        <v>-14387.78</v>
      </c>
      <c r="F14" s="1099"/>
      <c r="G14" s="1100"/>
      <c r="H14" s="544">
        <v>0</v>
      </c>
      <c r="I14" s="544">
        <v>0</v>
      </c>
      <c r="J14" s="1099"/>
      <c r="K14" s="1100"/>
      <c r="L14" s="543"/>
      <c r="M14" s="1096"/>
      <c r="N14" s="1097"/>
      <c r="O14" s="1062"/>
    </row>
    <row r="15" spans="2:21" ht="15" customHeight="1" x14ac:dyDescent="0.3">
      <c r="B15" s="1102" t="s">
        <v>57</v>
      </c>
      <c r="C15" s="1101" t="s">
        <v>163</v>
      </c>
      <c r="D15" s="702">
        <v>1458362.3599999999</v>
      </c>
      <c r="E15" s="702">
        <v>1233895</v>
      </c>
      <c r="F15" s="1099">
        <v>1458362.3599999999</v>
      </c>
      <c r="G15" s="1100">
        <v>1233895</v>
      </c>
      <c r="H15" s="702">
        <v>86571.590000000011</v>
      </c>
      <c r="I15" s="702">
        <v>85865</v>
      </c>
      <c r="J15" s="1099">
        <v>86571.590000000011</v>
      </c>
      <c r="K15" s="1100">
        <v>85865</v>
      </c>
      <c r="L15" s="543"/>
      <c r="M15" s="1096">
        <v>1544933.95</v>
      </c>
      <c r="N15" s="1097">
        <v>1319760</v>
      </c>
      <c r="O15" s="1061">
        <v>0.85425011211644353</v>
      </c>
    </row>
    <row r="16" spans="2:21" ht="15" customHeight="1" x14ac:dyDescent="0.3">
      <c r="B16" s="1102"/>
      <c r="C16" s="1101"/>
      <c r="D16" s="544">
        <v>0</v>
      </c>
      <c r="E16" s="544">
        <v>0</v>
      </c>
      <c r="F16" s="1099"/>
      <c r="G16" s="1100"/>
      <c r="H16" s="544">
        <v>0</v>
      </c>
      <c r="I16" s="544">
        <v>0</v>
      </c>
      <c r="J16" s="1099"/>
      <c r="K16" s="1100"/>
      <c r="L16" s="543"/>
      <c r="M16" s="1096"/>
      <c r="N16" s="1097"/>
      <c r="O16" s="1062"/>
    </row>
    <row r="17" spans="2:15" ht="15" customHeight="1" x14ac:dyDescent="0.3">
      <c r="B17" s="1102" t="s">
        <v>59</v>
      </c>
      <c r="C17" s="1101" t="s">
        <v>164</v>
      </c>
      <c r="D17" s="702">
        <v>2471945</v>
      </c>
      <c r="E17" s="702">
        <v>4811717.4399999818</v>
      </c>
      <c r="F17" s="1099">
        <v>2471945</v>
      </c>
      <c r="G17" s="1100">
        <v>4811717.4399999818</v>
      </c>
      <c r="H17" s="702">
        <v>0</v>
      </c>
      <c r="I17" s="702">
        <v>60173.560000000085</v>
      </c>
      <c r="J17" s="1099">
        <v>0</v>
      </c>
      <c r="K17" s="1100">
        <v>60173.560000000085</v>
      </c>
      <c r="L17" s="543"/>
      <c r="M17" s="1096">
        <v>2471945</v>
      </c>
      <c r="N17" s="1097">
        <v>4871890.9999999823</v>
      </c>
      <c r="O17" s="1061">
        <v>1.9708735428983988</v>
      </c>
    </row>
    <row r="18" spans="2:15" ht="15" customHeight="1" x14ac:dyDescent="0.3">
      <c r="B18" s="1102"/>
      <c r="C18" s="1101"/>
      <c r="D18" s="544">
        <v>0</v>
      </c>
      <c r="E18" s="544">
        <v>0</v>
      </c>
      <c r="F18" s="1099"/>
      <c r="G18" s="1100"/>
      <c r="H18" s="544">
        <v>0</v>
      </c>
      <c r="I18" s="544">
        <v>0</v>
      </c>
      <c r="J18" s="1099"/>
      <c r="K18" s="1100"/>
      <c r="L18" s="543"/>
      <c r="M18" s="1096"/>
      <c r="N18" s="1097"/>
      <c r="O18" s="1062"/>
    </row>
    <row r="19" spans="2:15" ht="15" customHeight="1" x14ac:dyDescent="0.3">
      <c r="B19" s="1102" t="s">
        <v>61</v>
      </c>
      <c r="C19" s="1101" t="s">
        <v>165</v>
      </c>
      <c r="D19" s="702">
        <v>5300191.62</v>
      </c>
      <c r="E19" s="702">
        <v>6265289.4300000006</v>
      </c>
      <c r="F19" s="1099">
        <v>5300191.62</v>
      </c>
      <c r="G19" s="1100">
        <v>6265289.4300000006</v>
      </c>
      <c r="H19" s="702">
        <v>216096.95</v>
      </c>
      <c r="I19" s="702">
        <v>433675.13</v>
      </c>
      <c r="J19" s="1099">
        <v>216096.95</v>
      </c>
      <c r="K19" s="1100">
        <v>433675.13</v>
      </c>
      <c r="L19" s="543"/>
      <c r="M19" s="1096">
        <v>5516288.5700000003</v>
      </c>
      <c r="N19" s="1097">
        <v>6698964.5600000005</v>
      </c>
      <c r="O19" s="1061">
        <v>1.2143970488476459</v>
      </c>
    </row>
    <row r="20" spans="2:15" ht="15" customHeight="1" x14ac:dyDescent="0.3">
      <c r="B20" s="1102"/>
      <c r="C20" s="1101"/>
      <c r="D20" s="544">
        <v>0</v>
      </c>
      <c r="E20" s="544">
        <v>0</v>
      </c>
      <c r="F20" s="1099"/>
      <c r="G20" s="1100"/>
      <c r="H20" s="544">
        <v>0</v>
      </c>
      <c r="I20" s="544">
        <v>0</v>
      </c>
      <c r="J20" s="1099"/>
      <c r="K20" s="1100"/>
      <c r="L20" s="543"/>
      <c r="M20" s="1096"/>
      <c r="N20" s="1097"/>
      <c r="O20" s="1062"/>
    </row>
    <row r="21" spans="2:15" ht="15" customHeight="1" x14ac:dyDescent="0.3">
      <c r="B21" s="1102" t="s">
        <v>63</v>
      </c>
      <c r="C21" s="1101" t="s">
        <v>166</v>
      </c>
      <c r="D21" s="702">
        <v>7350564.5100000007</v>
      </c>
      <c r="E21" s="702">
        <v>7504787.9100000001</v>
      </c>
      <c r="F21" s="1099">
        <v>7316487.7800000003</v>
      </c>
      <c r="G21" s="1100">
        <v>7473355.0800000001</v>
      </c>
      <c r="H21" s="702">
        <v>1009671.1400000001</v>
      </c>
      <c r="I21" s="702">
        <v>1116656.18</v>
      </c>
      <c r="J21" s="1099">
        <v>1009671.1400000001</v>
      </c>
      <c r="K21" s="1100">
        <v>1116656.18</v>
      </c>
      <c r="L21" s="543"/>
      <c r="M21" s="1096">
        <v>8326158.9199999999</v>
      </c>
      <c r="N21" s="1097">
        <v>8590011.2599999998</v>
      </c>
      <c r="O21" s="1061">
        <v>1.0316895632830414</v>
      </c>
    </row>
    <row r="22" spans="2:15" ht="15" customHeight="1" x14ac:dyDescent="0.3">
      <c r="B22" s="1102"/>
      <c r="C22" s="1101"/>
      <c r="D22" s="544">
        <v>-34076.729999999996</v>
      </c>
      <c r="E22" s="544">
        <v>-31432.83</v>
      </c>
      <c r="F22" s="1099"/>
      <c r="G22" s="1100"/>
      <c r="H22" s="544">
        <v>0</v>
      </c>
      <c r="I22" s="544">
        <v>0</v>
      </c>
      <c r="J22" s="1099"/>
      <c r="K22" s="1100"/>
      <c r="L22" s="543"/>
      <c r="M22" s="1096"/>
      <c r="N22" s="1097"/>
      <c r="O22" s="1062"/>
    </row>
    <row r="23" spans="2:15" ht="15" customHeight="1" x14ac:dyDescent="0.3">
      <c r="B23" s="1102" t="s">
        <v>65</v>
      </c>
      <c r="C23" s="1101" t="s">
        <v>167</v>
      </c>
      <c r="D23" s="702">
        <v>1195006.1299999983</v>
      </c>
      <c r="E23" s="702">
        <v>3275108.1400000216</v>
      </c>
      <c r="F23" s="1099">
        <v>1195006.1299999983</v>
      </c>
      <c r="G23" s="1100">
        <v>3275108.1400000216</v>
      </c>
      <c r="H23" s="702">
        <v>0</v>
      </c>
      <c r="I23" s="702">
        <v>0</v>
      </c>
      <c r="J23" s="1099">
        <v>0</v>
      </c>
      <c r="K23" s="1100">
        <v>0</v>
      </c>
      <c r="L23" s="543"/>
      <c r="M23" s="1096">
        <v>1195006.1299999983</v>
      </c>
      <c r="N23" s="1097">
        <v>3275108.1400000216</v>
      </c>
      <c r="O23" s="1061">
        <v>2.740662208988021</v>
      </c>
    </row>
    <row r="24" spans="2:15" ht="15" customHeight="1" x14ac:dyDescent="0.3">
      <c r="B24" s="1102"/>
      <c r="C24" s="1101"/>
      <c r="D24" s="544">
        <v>0</v>
      </c>
      <c r="E24" s="544">
        <v>0</v>
      </c>
      <c r="F24" s="1099"/>
      <c r="G24" s="1100"/>
      <c r="H24" s="544">
        <v>0</v>
      </c>
      <c r="I24" s="544">
        <v>0</v>
      </c>
      <c r="J24" s="1099"/>
      <c r="K24" s="1100"/>
      <c r="L24" s="543"/>
      <c r="M24" s="1096"/>
      <c r="N24" s="1097"/>
      <c r="O24" s="1062"/>
    </row>
    <row r="25" spans="2:15" ht="15" customHeight="1" x14ac:dyDescent="0.3">
      <c r="B25" s="1102" t="s">
        <v>66</v>
      </c>
      <c r="C25" s="1101" t="s">
        <v>168</v>
      </c>
      <c r="D25" s="702">
        <v>90440.419999999984</v>
      </c>
      <c r="E25" s="702">
        <v>85092.060000000041</v>
      </c>
      <c r="F25" s="1099">
        <v>90440.419999999984</v>
      </c>
      <c r="G25" s="1100">
        <v>85092.060000000041</v>
      </c>
      <c r="H25" s="702">
        <v>34287.310000000005</v>
      </c>
      <c r="I25" s="702">
        <v>33556.650000000009</v>
      </c>
      <c r="J25" s="1099">
        <v>34287.310000000005</v>
      </c>
      <c r="K25" s="1100">
        <v>33556.650000000009</v>
      </c>
      <c r="L25" s="543"/>
      <c r="M25" s="1096">
        <v>124727.72999999998</v>
      </c>
      <c r="N25" s="1097">
        <v>118648.71000000005</v>
      </c>
      <c r="O25" s="1061">
        <v>0.95126168014121693</v>
      </c>
    </row>
    <row r="26" spans="2:15" ht="15" customHeight="1" x14ac:dyDescent="0.3">
      <c r="B26" s="1102"/>
      <c r="C26" s="1101"/>
      <c r="D26" s="544">
        <v>0</v>
      </c>
      <c r="E26" s="544">
        <v>0</v>
      </c>
      <c r="F26" s="1099"/>
      <c r="G26" s="1100"/>
      <c r="H26" s="544">
        <v>0</v>
      </c>
      <c r="I26" s="544">
        <v>0</v>
      </c>
      <c r="J26" s="1099"/>
      <c r="K26" s="1100"/>
      <c r="L26" s="543"/>
      <c r="M26" s="1096"/>
      <c r="N26" s="1097"/>
      <c r="O26" s="1062"/>
    </row>
    <row r="27" spans="2:15" ht="15" customHeight="1" x14ac:dyDescent="0.3">
      <c r="B27" s="1102" t="s">
        <v>67</v>
      </c>
      <c r="C27" s="1101" t="s">
        <v>169</v>
      </c>
      <c r="D27" s="702">
        <v>7029974.0969999991</v>
      </c>
      <c r="E27" s="702">
        <v>7836621.706199998</v>
      </c>
      <c r="F27" s="1099">
        <v>7029974.0969999991</v>
      </c>
      <c r="G27" s="1100">
        <v>7835421.706199998</v>
      </c>
      <c r="H27" s="702">
        <v>618689.64999999991</v>
      </c>
      <c r="I27" s="702">
        <v>544756.99710000004</v>
      </c>
      <c r="J27" s="1099">
        <v>618689.64999999991</v>
      </c>
      <c r="K27" s="1100">
        <v>544756.99710000004</v>
      </c>
      <c r="L27" s="543"/>
      <c r="M27" s="1096">
        <v>7648663.7469999995</v>
      </c>
      <c r="N27" s="1097">
        <v>8380178.7032999983</v>
      </c>
      <c r="O27" s="1061">
        <v>1.0956395758130846</v>
      </c>
    </row>
    <row r="28" spans="2:15" ht="15" customHeight="1" x14ac:dyDescent="0.3">
      <c r="B28" s="1102"/>
      <c r="C28" s="1101"/>
      <c r="D28" s="544">
        <v>0</v>
      </c>
      <c r="E28" s="544">
        <v>-1200</v>
      </c>
      <c r="F28" s="1099"/>
      <c r="G28" s="1100"/>
      <c r="H28" s="544">
        <v>0</v>
      </c>
      <c r="I28" s="544">
        <v>0</v>
      </c>
      <c r="J28" s="1099"/>
      <c r="K28" s="1100"/>
      <c r="L28" s="543"/>
      <c r="M28" s="1096"/>
      <c r="N28" s="1097"/>
      <c r="O28" s="1062"/>
    </row>
    <row r="29" spans="2:15" ht="15" customHeight="1" x14ac:dyDescent="0.3">
      <c r="B29" s="1102" t="s">
        <v>22</v>
      </c>
      <c r="C29" s="1101" t="s">
        <v>170</v>
      </c>
      <c r="D29" s="702">
        <v>5209816.51</v>
      </c>
      <c r="E29" s="702">
        <v>5208542.4200000009</v>
      </c>
      <c r="F29" s="1099">
        <v>5209816.51</v>
      </c>
      <c r="G29" s="1100">
        <v>5208542.4200000009</v>
      </c>
      <c r="H29" s="702">
        <v>0</v>
      </c>
      <c r="I29" s="702">
        <v>0</v>
      </c>
      <c r="J29" s="1099">
        <v>0</v>
      </c>
      <c r="K29" s="1100">
        <v>0</v>
      </c>
      <c r="L29" s="543"/>
      <c r="M29" s="1096">
        <v>5209816.51</v>
      </c>
      <c r="N29" s="1097">
        <v>5208542.4200000009</v>
      </c>
      <c r="O29" s="1061">
        <v>0.99975544436208963</v>
      </c>
    </row>
    <row r="30" spans="2:15" ht="15" customHeight="1" x14ac:dyDescent="0.3">
      <c r="B30" s="1102"/>
      <c r="C30" s="1101"/>
      <c r="D30" s="544">
        <v>0</v>
      </c>
      <c r="E30" s="544">
        <v>0</v>
      </c>
      <c r="F30" s="1099"/>
      <c r="G30" s="1100"/>
      <c r="H30" s="544">
        <v>0</v>
      </c>
      <c r="I30" s="544">
        <v>0</v>
      </c>
      <c r="J30" s="1099"/>
      <c r="K30" s="1100"/>
      <c r="L30" s="543"/>
      <c r="M30" s="1096"/>
      <c r="N30" s="1097"/>
      <c r="O30" s="1062"/>
    </row>
    <row r="31" spans="2:15" ht="15" customHeight="1" x14ac:dyDescent="0.3">
      <c r="B31" s="1102" t="s">
        <v>24</v>
      </c>
      <c r="C31" s="1101" t="s">
        <v>171</v>
      </c>
      <c r="D31" s="702">
        <v>4548487.7300000004</v>
      </c>
      <c r="E31" s="702">
        <v>3643772.12</v>
      </c>
      <c r="F31" s="1099">
        <v>4548487.7300000004</v>
      </c>
      <c r="G31" s="1100">
        <v>3643772.12</v>
      </c>
      <c r="H31" s="702">
        <v>654126.98</v>
      </c>
      <c r="I31" s="702">
        <v>775519.61</v>
      </c>
      <c r="J31" s="1099">
        <v>654126.98</v>
      </c>
      <c r="K31" s="1100">
        <v>775519.61</v>
      </c>
      <c r="L31" s="543"/>
      <c r="M31" s="1096">
        <v>5202614.7100000009</v>
      </c>
      <c r="N31" s="1097">
        <v>4419291.7300000004</v>
      </c>
      <c r="O31" s="1061">
        <v>0.84943667296861958</v>
      </c>
    </row>
    <row r="32" spans="2:15" ht="15" customHeight="1" x14ac:dyDescent="0.3">
      <c r="B32" s="1102"/>
      <c r="C32" s="1101"/>
      <c r="D32" s="544">
        <v>0</v>
      </c>
      <c r="E32" s="544">
        <v>0</v>
      </c>
      <c r="F32" s="1099"/>
      <c r="G32" s="1100"/>
      <c r="H32" s="544">
        <v>0</v>
      </c>
      <c r="I32" s="544">
        <v>0</v>
      </c>
      <c r="J32" s="1099"/>
      <c r="K32" s="1100"/>
      <c r="L32" s="543"/>
      <c r="M32" s="1096"/>
      <c r="N32" s="1097"/>
      <c r="O32" s="1062"/>
    </row>
    <row r="33" spans="2:21" s="274" customFormat="1" ht="15" customHeight="1" x14ac:dyDescent="0.3">
      <c r="B33" s="1102" t="s">
        <v>26</v>
      </c>
      <c r="C33" s="1101" t="s">
        <v>71</v>
      </c>
      <c r="D33" s="702">
        <v>3134600.94</v>
      </c>
      <c r="E33" s="702">
        <v>179780.15</v>
      </c>
      <c r="F33" s="1099">
        <v>3134600.94</v>
      </c>
      <c r="G33" s="1100">
        <v>179780.15</v>
      </c>
      <c r="H33" s="702">
        <v>89759.94</v>
      </c>
      <c r="I33" s="702">
        <v>26747.199999999997</v>
      </c>
      <c r="J33" s="1099">
        <v>89759.94</v>
      </c>
      <c r="K33" s="1100">
        <v>26747.199999999997</v>
      </c>
      <c r="L33" s="543"/>
      <c r="M33" s="1096">
        <v>3224360.88</v>
      </c>
      <c r="N33" s="1097">
        <v>206527.34999999998</v>
      </c>
      <c r="O33" s="1061">
        <v>6.4052182024984736E-2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2"/>
      <c r="C34" s="1101"/>
      <c r="D34" s="544">
        <v>0</v>
      </c>
      <c r="E34" s="544">
        <v>0</v>
      </c>
      <c r="F34" s="1099"/>
      <c r="G34" s="1100"/>
      <c r="H34" s="544">
        <v>0</v>
      </c>
      <c r="I34" s="544">
        <v>0</v>
      </c>
      <c r="J34" s="1099"/>
      <c r="K34" s="1100"/>
      <c r="L34" s="543"/>
      <c r="M34" s="1096"/>
      <c r="N34" s="1097"/>
      <c r="O34" s="1062"/>
      <c r="P34" s="273"/>
      <c r="Q34" s="273"/>
      <c r="R34" s="273"/>
      <c r="S34" s="273"/>
      <c r="T34" s="273"/>
      <c r="U34" s="273"/>
    </row>
    <row r="35" spans="2:21" ht="15" customHeight="1" x14ac:dyDescent="0.3">
      <c r="B35" s="1102" t="s">
        <v>28</v>
      </c>
      <c r="C35" s="1101" t="s">
        <v>172</v>
      </c>
      <c r="D35" s="702">
        <v>1888145.69</v>
      </c>
      <c r="E35" s="702">
        <v>0</v>
      </c>
      <c r="F35" s="1099">
        <v>1888145.69</v>
      </c>
      <c r="G35" s="1100">
        <v>0</v>
      </c>
      <c r="H35" s="702">
        <v>611588.82000000007</v>
      </c>
      <c r="I35" s="702">
        <v>0</v>
      </c>
      <c r="J35" s="1099">
        <v>611588.82000000007</v>
      </c>
      <c r="K35" s="1100">
        <v>0</v>
      </c>
      <c r="L35" s="543"/>
      <c r="M35" s="1096">
        <v>2499734.5099999998</v>
      </c>
      <c r="N35" s="1097">
        <v>0</v>
      </c>
      <c r="O35" s="1061">
        <v>0</v>
      </c>
    </row>
    <row r="36" spans="2:21" ht="15" customHeight="1" x14ac:dyDescent="0.3">
      <c r="B36" s="1102"/>
      <c r="C36" s="1101"/>
      <c r="D36" s="544">
        <v>0</v>
      </c>
      <c r="E36" s="544">
        <v>0</v>
      </c>
      <c r="F36" s="1099"/>
      <c r="G36" s="1100"/>
      <c r="H36" s="544">
        <v>0</v>
      </c>
      <c r="I36" s="544">
        <v>0</v>
      </c>
      <c r="J36" s="1099"/>
      <c r="K36" s="1100"/>
      <c r="L36" s="543"/>
      <c r="M36" s="1096"/>
      <c r="N36" s="1097"/>
      <c r="O36" s="1062"/>
    </row>
    <row r="37" spans="2:21" ht="18" customHeight="1" x14ac:dyDescent="0.25">
      <c r="B37" s="1103" t="s">
        <v>266</v>
      </c>
      <c r="C37" s="1103"/>
      <c r="D37" s="296">
        <v>48539613.786699995</v>
      </c>
      <c r="E37" s="542">
        <v>50636365.946200006</v>
      </c>
      <c r="F37" s="1080">
        <v>48489966.946699992</v>
      </c>
      <c r="G37" s="1081">
        <v>50551875.901200004</v>
      </c>
      <c r="H37" s="296">
        <v>4109376.7000299999</v>
      </c>
      <c r="I37" s="542">
        <v>4736977.5771000003</v>
      </c>
      <c r="J37" s="1080">
        <v>4109376.7000299999</v>
      </c>
      <c r="K37" s="1081">
        <v>4736977.5771000003</v>
      </c>
      <c r="L37" s="349"/>
      <c r="M37" s="1066">
        <v>52599343.646729998</v>
      </c>
      <c r="N37" s="1072">
        <v>55288853.478300005</v>
      </c>
      <c r="O37" s="1073">
        <v>1.0511320036545211</v>
      </c>
    </row>
    <row r="38" spans="2:21" s="266" customFormat="1" ht="18" customHeight="1" x14ac:dyDescent="0.25">
      <c r="B38" s="1075" t="s">
        <v>243</v>
      </c>
      <c r="C38" s="1076"/>
      <c r="D38" s="664">
        <v>-49646.84</v>
      </c>
      <c r="E38" s="664">
        <v>-84490.044999999969</v>
      </c>
      <c r="F38" s="1080"/>
      <c r="G38" s="1081"/>
      <c r="H38" s="664">
        <v>0</v>
      </c>
      <c r="I38" s="664">
        <v>0</v>
      </c>
      <c r="J38" s="1080"/>
      <c r="K38" s="1081"/>
      <c r="L38" s="349"/>
      <c r="M38" s="1066"/>
      <c r="N38" s="1072"/>
      <c r="O38" s="1074"/>
    </row>
    <row r="39" spans="2:21" s="266" customFormat="1" ht="21" customHeight="1" x14ac:dyDescent="0.25">
      <c r="B39" s="275"/>
      <c r="C39" s="96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7" t="s">
        <v>155</v>
      </c>
      <c r="B4" s="1397"/>
      <c r="C4" s="1397"/>
      <c r="D4" s="1397"/>
    </row>
    <row r="5" spans="1:15" s="165" customFormat="1" ht="19.5" customHeight="1" x14ac:dyDescent="0.3">
      <c r="A5" s="1383" t="s">
        <v>156</v>
      </c>
      <c r="B5" s="1114"/>
      <c r="C5" s="1114"/>
      <c r="D5" s="111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4" t="s">
        <v>106</v>
      </c>
      <c r="B7" s="1386" t="s">
        <v>107</v>
      </c>
      <c r="C7" s="1398" t="s">
        <v>93</v>
      </c>
      <c r="D7" s="1401" t="s">
        <v>52</v>
      </c>
    </row>
    <row r="8" spans="1:15" s="174" customFormat="1" ht="16.5" customHeight="1" x14ac:dyDescent="0.25">
      <c r="A8" s="1385"/>
      <c r="B8" s="1387"/>
      <c r="C8" s="1399"/>
      <c r="D8" s="140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5"/>
      <c r="B9" s="1387"/>
      <c r="C9" s="1400"/>
      <c r="D9" s="140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5"/>
      <c r="B10" s="138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6" t="s">
        <v>45</v>
      </c>
      <c r="B16" s="1118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05" t="s">
        <v>150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256"/>
      <c r="M4" s="256"/>
      <c r="N4" s="256"/>
      <c r="O4" s="256"/>
    </row>
    <row r="5" spans="1:26" s="165" customFormat="1" ht="19.5" customHeight="1" x14ac:dyDescent="0.3">
      <c r="A5" s="1105" t="s">
        <v>151</v>
      </c>
      <c r="B5" s="1105"/>
      <c r="C5" s="1114"/>
      <c r="D5" s="1114"/>
      <c r="E5" s="1114"/>
      <c r="F5" s="1114"/>
      <c r="G5" s="1114"/>
      <c r="H5" s="1114"/>
      <c r="I5" s="1114"/>
      <c r="J5" s="1114"/>
      <c r="K5" s="1114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06" t="s">
        <v>84</v>
      </c>
      <c r="B7" s="260"/>
      <c r="C7" s="1108" t="s">
        <v>107</v>
      </c>
      <c r="D7" s="1110" t="s">
        <v>108</v>
      </c>
      <c r="E7" s="1111"/>
      <c r="F7" s="1111"/>
      <c r="G7" s="1111"/>
      <c r="H7" s="1111"/>
      <c r="I7" s="1111"/>
      <c r="J7" s="1111"/>
      <c r="K7" s="1112"/>
      <c r="L7" s="336"/>
      <c r="M7" s="336"/>
      <c r="N7" s="336"/>
      <c r="O7" s="336"/>
    </row>
    <row r="8" spans="1:26" s="174" customFormat="1" ht="16.5" customHeight="1" x14ac:dyDescent="0.25">
      <c r="A8" s="1107"/>
      <c r="B8" s="261"/>
      <c r="C8" s="1109"/>
      <c r="D8" s="1109" t="s">
        <v>93</v>
      </c>
      <c r="E8" s="1113"/>
      <c r="F8" s="1113"/>
      <c r="G8" s="1113"/>
      <c r="H8" s="1109" t="s">
        <v>52</v>
      </c>
      <c r="I8" s="1109"/>
      <c r="J8" s="1113"/>
      <c r="K8" s="1115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07"/>
      <c r="B9" s="261"/>
      <c r="C9" s="1109"/>
      <c r="D9" s="1113"/>
      <c r="E9" s="1113"/>
      <c r="F9" s="1113"/>
      <c r="G9" s="1113"/>
      <c r="H9" s="1109"/>
      <c r="I9" s="1109"/>
      <c r="J9" s="1113"/>
      <c r="K9" s="1115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07"/>
      <c r="B10" s="261"/>
      <c r="C10" s="1109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16" t="s">
        <v>40</v>
      </c>
      <c r="B25" s="1117"/>
      <c r="C25" s="1118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19"/>
      <c r="G59" s="1120"/>
      <c r="H59" s="185"/>
      <c r="I59" s="184"/>
      <c r="J59" s="1121"/>
      <c r="K59" s="1121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22"/>
      <c r="G60" s="1123"/>
      <c r="H60" s="187"/>
      <c r="I60" s="164"/>
      <c r="J60" s="1122"/>
      <c r="K60" s="1123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4" t="s">
        <v>152</v>
      </c>
      <c r="C2" s="1124"/>
      <c r="D2" s="1124"/>
      <c r="E2" s="1124"/>
      <c r="F2" s="1124"/>
      <c r="G2" s="46"/>
      <c r="H2" s="46"/>
    </row>
    <row r="3" spans="1:8" ht="14.25" customHeight="1" x14ac:dyDescent="0.2">
      <c r="A3" s="57" t="s">
        <v>46</v>
      </c>
      <c r="B3" s="1125" t="s">
        <v>151</v>
      </c>
      <c r="C3" s="1125"/>
      <c r="D3" s="1125"/>
      <c r="E3" s="1125"/>
      <c r="F3" s="1125"/>
      <c r="G3" s="46"/>
      <c r="H3" s="46"/>
    </row>
    <row r="4" spans="1:8" ht="14.25" customHeight="1" x14ac:dyDescent="0.2">
      <c r="A4" s="57"/>
      <c r="B4" s="1125"/>
      <c r="C4" s="1125"/>
      <c r="D4" s="1125"/>
      <c r="E4" s="1125"/>
      <c r="F4" s="1125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26" t="s">
        <v>47</v>
      </c>
      <c r="C6" s="1128" t="s">
        <v>48</v>
      </c>
      <c r="D6" s="1128" t="s">
        <v>49</v>
      </c>
      <c r="E6" s="1128"/>
      <c r="F6" s="1130"/>
      <c r="G6" s="61"/>
      <c r="H6" s="61"/>
    </row>
    <row r="7" spans="1:8" s="65" customFormat="1" ht="38.25" customHeight="1" x14ac:dyDescent="0.25">
      <c r="A7" s="63"/>
      <c r="B7" s="1127"/>
      <c r="C7" s="1129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1" t="s">
        <v>127</v>
      </c>
      <c r="B5" s="1131"/>
      <c r="C5" s="113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1" t="s">
        <v>151</v>
      </c>
      <c r="B6" s="1131"/>
      <c r="C6" s="113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1" t="s">
        <v>128</v>
      </c>
      <c r="B5" s="1131"/>
      <c r="C5" s="113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1" t="s">
        <v>151</v>
      </c>
      <c r="B6" s="1131"/>
      <c r="C6" s="113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2018-03-20T07:45:38Z</cp:lastPrinted>
  <dcterms:created xsi:type="dcterms:W3CDTF">2012-03-14T11:54:19Z</dcterms:created>
  <dcterms:modified xsi:type="dcterms:W3CDTF">2018-03-20T07:51:18Z</dcterms:modified>
</cp:coreProperties>
</file>